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95" windowHeight="9045" activeTab="1"/>
  </bookViews>
  <sheets>
    <sheet name="prezence" sheetId="1" r:id="rId1"/>
    <sheet name="hlasování celkové" sheetId="2" r:id="rId2"/>
  </sheets>
  <definedNames/>
  <calcPr fullCalcOnLoad="1"/>
</workbook>
</file>

<file path=xl/sharedStrings.xml><?xml version="1.0" encoding="utf-8"?>
<sst xmlns="http://schemas.openxmlformats.org/spreadsheetml/2006/main" count="554" uniqueCount="227">
  <si>
    <t>Jméno vlastníka</t>
  </si>
  <si>
    <t>Podíl</t>
  </si>
  <si>
    <t>Celkem</t>
  </si>
  <si>
    <t>Procentuální podíl</t>
  </si>
  <si>
    <t>V procentech</t>
  </si>
  <si>
    <t>Celkem hlasů:</t>
  </si>
  <si>
    <t>Celkem procent:</t>
  </si>
  <si>
    <t>Zaprezentován</t>
  </si>
  <si>
    <t>Celková účast</t>
  </si>
  <si>
    <t>Prezence</t>
  </si>
  <si>
    <t>Celkem podílů</t>
  </si>
  <si>
    <t>Číslo bytu</t>
  </si>
  <si>
    <t>Tilhonová Miroslava MUDr.</t>
  </si>
  <si>
    <t>Pechrová Miluška</t>
  </si>
  <si>
    <t>Kubín Karel Ing.</t>
  </si>
  <si>
    <t>Míča Stanislav</t>
  </si>
  <si>
    <t>Procházková Jaroslava</t>
  </si>
  <si>
    <t>Caravanas Aristotelis</t>
  </si>
  <si>
    <t>Václavek Bohumil</t>
  </si>
  <si>
    <t>Sejková Marta</t>
  </si>
  <si>
    <t>Valentová Aneta</t>
  </si>
  <si>
    <t>Satrapová Jindřiška</t>
  </si>
  <si>
    <t>Mates Jiří Ing.</t>
  </si>
  <si>
    <t>Pokorná Drahomíra</t>
  </si>
  <si>
    <t>Pernicová Miroslava</t>
  </si>
  <si>
    <t>Skučková Milada</t>
  </si>
  <si>
    <t>Dvořák Václav</t>
  </si>
  <si>
    <t>Hejkalová Helena</t>
  </si>
  <si>
    <t>Balíková Agáta</t>
  </si>
  <si>
    <t>Dvořák Stanislav Ing.</t>
  </si>
  <si>
    <t>SBD Severní Město</t>
  </si>
  <si>
    <t>Marková Dita</t>
  </si>
  <si>
    <t>Kubálek Vladimír Ing.</t>
  </si>
  <si>
    <t>Borovičková Marcela</t>
  </si>
  <si>
    <t>Vonášek Karel</t>
  </si>
  <si>
    <t>Beranová Jindřiška</t>
  </si>
  <si>
    <t>Rozenbaumová Martina</t>
  </si>
  <si>
    <t>Kostelecká Karla</t>
  </si>
  <si>
    <t>Čapková Jana</t>
  </si>
  <si>
    <t>Vodvářková Jana</t>
  </si>
  <si>
    <t>Rezková Miroslava Ing.</t>
  </si>
  <si>
    <t>Trnovský Jiří Ing.</t>
  </si>
  <si>
    <t>Pešková Jarmila Mgr.</t>
  </si>
  <si>
    <t>Záhorská Mária</t>
  </si>
  <si>
    <t>Bělík Michael</t>
  </si>
  <si>
    <t>Rapantová Zlata</t>
  </si>
  <si>
    <t>Vaníková Jana</t>
  </si>
  <si>
    <t>Vlasáková Eliška</t>
  </si>
  <si>
    <t>Cypryánová Věra Bc.</t>
  </si>
  <si>
    <t>Zíková Jitka</t>
  </si>
  <si>
    <t>Zapadlíková Věra</t>
  </si>
  <si>
    <t>Korbel Ladislav</t>
  </si>
  <si>
    <t>Franců Jaroslav</t>
  </si>
  <si>
    <t>Francová Kateřina</t>
  </si>
  <si>
    <t>Novotná Ivana</t>
  </si>
  <si>
    <t>Kropáčová Růžena</t>
  </si>
  <si>
    <t>Buchvaldková Marie</t>
  </si>
  <si>
    <t>Bílý Petr Ing.</t>
  </si>
  <si>
    <t>Blumenthal Milan</t>
  </si>
  <si>
    <t>Mareš Daniel</t>
  </si>
  <si>
    <t>Černíková Jana</t>
  </si>
  <si>
    <t>Csenkyová Emilie</t>
  </si>
  <si>
    <t>Kejlová Zuzana</t>
  </si>
  <si>
    <t>Holá Michaela Ing.</t>
  </si>
  <si>
    <t>Sýkora Milan</t>
  </si>
  <si>
    <t>Žaliová Hana</t>
  </si>
  <si>
    <t>Uhlířová Helena</t>
  </si>
  <si>
    <t>Hrdlička Ivan</t>
  </si>
  <si>
    <t>Hybnerová Marie</t>
  </si>
  <si>
    <t>Kalinová Petra</t>
  </si>
  <si>
    <t>Čápová-Gröschlová Adriana</t>
  </si>
  <si>
    <t>Plzáková Zdeňka</t>
  </si>
  <si>
    <t>Svatoňová Jolana</t>
  </si>
  <si>
    <t>Musílková Jana</t>
  </si>
  <si>
    <t>Sevil Lilia García</t>
  </si>
  <si>
    <t>Erbert Miroslav</t>
  </si>
  <si>
    <t>Vlková Silvie</t>
  </si>
  <si>
    <t>Žatečka Miloš Bc.</t>
  </si>
  <si>
    <t>Kronbauer Jindřich Ing.</t>
  </si>
  <si>
    <t>Dvorská Věra</t>
  </si>
  <si>
    <t>Schwarzová Ladislava Ing.</t>
  </si>
  <si>
    <t>Roubalová Marie</t>
  </si>
  <si>
    <t>Hraběta František</t>
  </si>
  <si>
    <t>Hák Marek Ing.</t>
  </si>
  <si>
    <t>Valešová Alena</t>
  </si>
  <si>
    <t>Vandirek Roman</t>
  </si>
  <si>
    <t>Borkovec Jaroslav Ing.</t>
  </si>
  <si>
    <t>Neprašová Věra</t>
  </si>
  <si>
    <t>Třeštíková Lucie</t>
  </si>
  <si>
    <t>Petráček Michal</t>
  </si>
  <si>
    <t>Gultová Jana</t>
  </si>
  <si>
    <t>Kopřivíková Jarmila</t>
  </si>
  <si>
    <t>Krejčí Aleš</t>
  </si>
  <si>
    <t>Švarcová Marie</t>
  </si>
  <si>
    <t>Kříž Jiří</t>
  </si>
  <si>
    <t>Jandák Jiří</t>
  </si>
  <si>
    <t>Mikešová Dana</t>
  </si>
  <si>
    <t>Kocmichová Marta</t>
  </si>
  <si>
    <t>Dvořáková Helena</t>
  </si>
  <si>
    <t>Hauptová Blanka</t>
  </si>
  <si>
    <t>Zemánek Lubomír</t>
  </si>
  <si>
    <t>Šebor Petr</t>
  </si>
  <si>
    <t>Brůna Ladislav</t>
  </si>
  <si>
    <t>Špoulová Olga</t>
  </si>
  <si>
    <t>Šimek Václav</t>
  </si>
  <si>
    <t>Krajčík Michal</t>
  </si>
  <si>
    <t>Perglerová Jiřina</t>
  </si>
  <si>
    <t>Faller Renáta</t>
  </si>
  <si>
    <t>Horáčková Vlasta</t>
  </si>
  <si>
    <t>Troníček Karel</t>
  </si>
  <si>
    <t>Lacina Petr</t>
  </si>
  <si>
    <t>Straka Bohuslav</t>
  </si>
  <si>
    <t>Nováková Marie Dis.</t>
  </si>
  <si>
    <t>Broulová Markéta</t>
  </si>
  <si>
    <t>Etrychová Monika</t>
  </si>
  <si>
    <t>Musil Karel</t>
  </si>
  <si>
    <t>Rohlíková Marie</t>
  </si>
  <si>
    <t>Vorlíček Jan</t>
  </si>
  <si>
    <t>Hadraba Pavel</t>
  </si>
  <si>
    <t>Dusilová Jana</t>
  </si>
  <si>
    <t>Jacková Anna</t>
  </si>
  <si>
    <t>Moučka Josef</t>
  </si>
  <si>
    <t>Hlínová Jitka</t>
  </si>
  <si>
    <t>Jánský Jiří a Jánská Věra</t>
  </si>
  <si>
    <t>Lorenz František a Lorenzová Veronika</t>
  </si>
  <si>
    <t>Hlasování</t>
  </si>
  <si>
    <t>Počet hlasů</t>
  </si>
  <si>
    <t>PROTI</t>
  </si>
  <si>
    <t>ZDRŽEL SE</t>
  </si>
  <si>
    <t>ANO</t>
  </si>
  <si>
    <t>Hlasování č. 1</t>
  </si>
  <si>
    <t>SBD Severní město</t>
  </si>
  <si>
    <t>Rejšek Jaroslav a Rejšková Jaroslava</t>
  </si>
  <si>
    <t>Kratochvíl Ladislav a Kratochvílová Danuše</t>
  </si>
  <si>
    <t>Widtmann Karel a Widtmannová Štěpánka</t>
  </si>
  <si>
    <t>Vondrák Petr a Vondráková Věra</t>
  </si>
  <si>
    <t>Hodal Miloš a Hodalová Hana</t>
  </si>
  <si>
    <t>Velebil Radek a Velebilová Alena</t>
  </si>
  <si>
    <t>Karafiát Miroslav a Karafiátová Vlasta</t>
  </si>
  <si>
    <t>Šinágl Vladimír a Šináglová Vlasta</t>
  </si>
  <si>
    <t>Pýcha Václav a Fojtíková Martina</t>
  </si>
  <si>
    <t>Koch Josef a Kochová Jana</t>
  </si>
  <si>
    <t>Staněk Karel a Staňková Jana</t>
  </si>
  <si>
    <t>Pavlík Martin a Pavlíková Bohuslava</t>
  </si>
  <si>
    <t>Říha Jaroslav a Říhová Daniela</t>
  </si>
  <si>
    <t>Čavoš Karel a čavošová Věra</t>
  </si>
  <si>
    <t>Požárová Veronika a Antoš Martin</t>
  </si>
  <si>
    <t>Machač Jaroslav a Machač Tomáš</t>
  </si>
  <si>
    <t>Plot Michal a Plotová Monika</t>
  </si>
  <si>
    <t>Němeček Václav a Němečková Marie</t>
  </si>
  <si>
    <t>Kuchinka Jiří a Kuchinková Lenka</t>
  </si>
  <si>
    <t>Krupka Václav a Krupková Marta</t>
  </si>
  <si>
    <t>Titlbach Josef a Titlbachová Božena</t>
  </si>
  <si>
    <t>Němec Miloslav a Němcová Jaroslava</t>
  </si>
  <si>
    <t>Trojka Jaromír a Trojková Jana</t>
  </si>
  <si>
    <t>Vajc František a Vajcová Antonie</t>
  </si>
  <si>
    <t>Mareš Jaroslav Marešová Libuše</t>
  </si>
  <si>
    <t>Kokta Jan a Koktová Helena</t>
  </si>
  <si>
    <t>Žemlička Miroslav a Žemličková Jana</t>
  </si>
  <si>
    <t>Čejka Jiří a Čejková Hana</t>
  </si>
  <si>
    <t>Seidel Václav a Saidelová Libuše</t>
  </si>
  <si>
    <t>Klimeš Radko Ing. A Klimešová Jaromíra</t>
  </si>
  <si>
    <t>Anderle Václav a Anderlová Ladislava</t>
  </si>
  <si>
    <t>Kysela Josef a Kyselová Jana</t>
  </si>
  <si>
    <t>Jirsa Václav a Jirsová Jana</t>
  </si>
  <si>
    <t>Jelínek Stanislav a Jelínková Jitka</t>
  </si>
  <si>
    <t>Kožíšek Pavel a Kožíšková Vladimíra</t>
  </si>
  <si>
    <t>Nováčková Zdeňka a Nováček Jaroslav a Červená Jaroslava</t>
  </si>
  <si>
    <t>Mikeš Stanislav Ing. A Mikešová Ilona Ing.</t>
  </si>
  <si>
    <t>Slyvinszký Petr a Slyvinská Romana</t>
  </si>
  <si>
    <t>Thorovský Jan a Thorovská Marie</t>
  </si>
  <si>
    <t>Řehoř Karel a Řehořová Růžena</t>
  </si>
  <si>
    <t>Vinecký Josef a Vinecká Eva</t>
  </si>
  <si>
    <t>Šolc Václav a Šolcová Natálie Ing.</t>
  </si>
  <si>
    <t>Záškoda Jiří a Záškodová Eva</t>
  </si>
  <si>
    <t>Klikorka Václav a Klikorková Egyda</t>
  </si>
  <si>
    <t>Mašl Jiří a Mašlová Bohuslava</t>
  </si>
  <si>
    <t>Blažek František a Blažková Marta</t>
  </si>
  <si>
    <t>Heral Jiří a Heralová Gabriela</t>
  </si>
  <si>
    <t>Tichý František a Tichá Hana</t>
  </si>
  <si>
    <t>Šulcová Martina a Lula Petr</t>
  </si>
  <si>
    <t>Kopidlanský Václav a Kopldlinská Zdeňka</t>
  </si>
  <si>
    <t>Procházka František a Procházková Jindřiška</t>
  </si>
  <si>
    <t>Bezděková Jolana a Bartoš František</t>
  </si>
  <si>
    <t>Zajíček Josef a Zajíčková Libuše</t>
  </si>
  <si>
    <t>Ryger Rudolf a Rygerová Lenka</t>
  </si>
  <si>
    <t>Novák Jiří Ing. a Nováková Lucie</t>
  </si>
  <si>
    <t>Kasal Emil a Kasalová Marie</t>
  </si>
  <si>
    <t>Horký František a Horká Marie</t>
  </si>
  <si>
    <t>Karamon Josef a Karamonová Miroslava</t>
  </si>
  <si>
    <t>Bednařík Miloš a Bednaříková Marie</t>
  </si>
  <si>
    <t>Kulhánek Josef a Kulhánková Jaroslava</t>
  </si>
  <si>
    <t>Henych Martin a Vachlová Lenka</t>
  </si>
  <si>
    <t>Hlasování č. 2</t>
  </si>
  <si>
    <t>Hlasování č. 3</t>
  </si>
  <si>
    <t>Hlasování č. 4</t>
  </si>
  <si>
    <t>Hlasování č. 5</t>
  </si>
  <si>
    <t>Hlasování č. 6</t>
  </si>
  <si>
    <t>Hlasování č. 7</t>
  </si>
  <si>
    <t>Hlasování č. 8</t>
  </si>
  <si>
    <t>Hlasování č. 9</t>
  </si>
  <si>
    <t>program - odsouhlaseno 100%</t>
  </si>
  <si>
    <t>Hlasování č. 13</t>
  </si>
  <si>
    <t>Ivančík Marián a Coganová Martina</t>
  </si>
  <si>
    <t>Fryč Daniel</t>
  </si>
  <si>
    <t>Krejčí Hana</t>
  </si>
  <si>
    <t>Nekulová Petra Mgr. a Nekula Kamil Ing. PhDr.</t>
  </si>
  <si>
    <t xml:space="preserve">Kobylák Josef </t>
  </si>
  <si>
    <t>Vondryska Stanislav a Vondrysková Miluše JUDr.</t>
  </si>
  <si>
    <t>Vdodovičová Nina</t>
  </si>
  <si>
    <t>Brabcová Zuzana</t>
  </si>
  <si>
    <t>a</t>
  </si>
  <si>
    <t>Dorazil vlastník byt č. 500 - Mareš</t>
  </si>
  <si>
    <t>schválení roční závěrky 2009, převedení zisku do FO</t>
  </si>
  <si>
    <t>n</t>
  </si>
  <si>
    <t>čerpání investic, změna fondu oprav z 25,50 Kč/m2 na částku 20,- Kč/m2 od 1.7.2010</t>
  </si>
  <si>
    <t>z</t>
  </si>
  <si>
    <t>plán investic</t>
  </si>
  <si>
    <t>volby člena do výboru p. Vondryska</t>
  </si>
  <si>
    <t>pí. Pešková - náhradnice do kontrolní komise</t>
  </si>
  <si>
    <t>pí. Požárová náhradnicí do výboru</t>
  </si>
  <si>
    <t>změna stanov - penále</t>
  </si>
  <si>
    <t>Hlasování č. 10 - doplnění domovního řádu o zákaz užívání alkoholu na spol. chodbách</t>
  </si>
  <si>
    <t>Hlasování č. 11 - hlasování o vymáhání úroků SBD SM - společenství bude hradit jednu žalobu za všechny</t>
  </si>
  <si>
    <t>Hlasování č. 12 - usnesení shromáždění o řešení problému s konzumací alkoholu před prodejnou</t>
  </si>
  <si>
    <t>pronájem suterénních místností, dořešení cen přes výbor</t>
  </si>
  <si>
    <t>odsouhlasení mezd výboru, domovníkům a úklidu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</si>
</sst>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%"/>
    <numFmt numFmtId="165" formatCode="#,##0.0"/>
    <numFmt numFmtId="166" formatCode="0.0000000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10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4" fillId="0" borderId="17" xfId="0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5" fillId="0" borderId="0" xfId="0" applyFont="1" applyAlignment="1">
      <alignment/>
    </xf>
    <xf numFmtId="1" fontId="0" fillId="0" borderId="25" xfId="0" applyNumberFormat="1" applyBorder="1" applyAlignment="1">
      <alignment/>
    </xf>
    <xf numFmtId="3" fontId="0" fillId="33" borderId="17" xfId="0" applyNumberFormat="1" applyFill="1" applyBorder="1" applyAlignment="1">
      <alignment/>
    </xf>
    <xf numFmtId="3" fontId="0" fillId="34" borderId="17" xfId="0" applyNumberFormat="1" applyFill="1" applyBorder="1" applyAlignment="1">
      <alignment/>
    </xf>
    <xf numFmtId="3" fontId="0" fillId="35" borderId="18" xfId="0" applyNumberFormat="1" applyFill="1" applyBorder="1" applyAlignment="1">
      <alignment/>
    </xf>
    <xf numFmtId="3" fontId="0" fillId="36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26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zoomScalePageLayoutView="0" workbookViewId="0" topLeftCell="A130">
      <selection activeCell="K15" sqref="K15"/>
    </sheetView>
  </sheetViews>
  <sheetFormatPr defaultColWidth="9.140625" defaultRowHeight="12.75"/>
  <cols>
    <col min="1" max="1" width="51.57421875" style="0" customWidth="1"/>
    <col min="2" max="2" width="13.7109375" style="0" customWidth="1"/>
    <col min="3" max="3" width="11.7109375" style="1" customWidth="1"/>
    <col min="4" max="4" width="15.8515625" style="0" customWidth="1"/>
    <col min="5" max="5" width="4.140625" style="0" customWidth="1"/>
    <col min="6" max="6" width="16.00390625" style="0" bestFit="1" customWidth="1"/>
    <col min="7" max="7" width="10.8515625" style="0" customWidth="1"/>
  </cols>
  <sheetData>
    <row r="1" spans="1:7" ht="12.75">
      <c r="A1" t="s">
        <v>9</v>
      </c>
      <c r="F1" s="49" t="s">
        <v>8</v>
      </c>
      <c r="G1" s="49"/>
    </row>
    <row r="2" spans="1:7" ht="12.75">
      <c r="A2" s="2" t="s">
        <v>0</v>
      </c>
      <c r="B2" s="2" t="s">
        <v>11</v>
      </c>
      <c r="C2" s="2" t="s">
        <v>1</v>
      </c>
      <c r="D2" s="2" t="s">
        <v>3</v>
      </c>
      <c r="F2" s="15" t="s">
        <v>7</v>
      </c>
      <c r="G2" s="15" t="s">
        <v>1</v>
      </c>
    </row>
    <row r="3" spans="1:7" ht="12.75">
      <c r="A3" s="23" t="s">
        <v>132</v>
      </c>
      <c r="B3" s="23">
        <v>496001</v>
      </c>
      <c r="C3" s="4">
        <v>6035</v>
      </c>
      <c r="D3" s="14">
        <f aca="true" t="shared" si="0" ref="D3:D34">C3/$C$187</f>
        <v>0.006306745029846005</v>
      </c>
      <c r="F3" s="3" t="s">
        <v>211</v>
      </c>
      <c r="G3" s="3">
        <f>IF(F3="a",C3,0)</f>
        <v>6035</v>
      </c>
    </row>
    <row r="4" spans="1:7" ht="12.75">
      <c r="A4" s="23" t="s">
        <v>12</v>
      </c>
      <c r="B4" s="23">
        <v>496002</v>
      </c>
      <c r="C4" s="4">
        <v>6031</v>
      </c>
      <c r="D4" s="14">
        <f t="shared" si="0"/>
        <v>0.006302564917150167</v>
      </c>
      <c r="F4" s="3"/>
      <c r="G4" s="3">
        <f aca="true" t="shared" si="1" ref="G4:G69">IF(F4="a",C4,0)</f>
        <v>0</v>
      </c>
    </row>
    <row r="5" spans="1:7" ht="12.75">
      <c r="A5" s="23" t="s">
        <v>13</v>
      </c>
      <c r="B5" s="23">
        <f aca="true" t="shared" si="2" ref="B5:B25">SUM(B4+1)</f>
        <v>496003</v>
      </c>
      <c r="C5" s="4">
        <v>6055</v>
      </c>
      <c r="D5" s="14">
        <f t="shared" si="0"/>
        <v>0.006327645593325196</v>
      </c>
      <c r="F5" s="3" t="s">
        <v>211</v>
      </c>
      <c r="G5" s="3">
        <f t="shared" si="1"/>
        <v>6055</v>
      </c>
    </row>
    <row r="6" spans="1:7" ht="12.75">
      <c r="A6" s="23" t="s">
        <v>14</v>
      </c>
      <c r="B6" s="23">
        <f t="shared" si="2"/>
        <v>496004</v>
      </c>
      <c r="C6" s="4">
        <v>3278</v>
      </c>
      <c r="D6" s="14">
        <f t="shared" si="0"/>
        <v>0.0034256023542394705</v>
      </c>
      <c r="F6" s="3" t="s">
        <v>211</v>
      </c>
      <c r="G6" s="3">
        <f t="shared" si="1"/>
        <v>3278</v>
      </c>
    </row>
    <row r="7" spans="1:7" ht="12.75">
      <c r="A7" s="23" t="s">
        <v>15</v>
      </c>
      <c r="B7" s="23">
        <f t="shared" si="2"/>
        <v>496005</v>
      </c>
      <c r="C7" s="4">
        <v>6031</v>
      </c>
      <c r="D7" s="14">
        <f t="shared" si="0"/>
        <v>0.006302564917150167</v>
      </c>
      <c r="F7" s="3" t="s">
        <v>211</v>
      </c>
      <c r="G7" s="3">
        <f t="shared" si="1"/>
        <v>6031</v>
      </c>
    </row>
    <row r="8" spans="1:7" ht="12.75">
      <c r="A8" s="23" t="s">
        <v>16</v>
      </c>
      <c r="B8" s="23">
        <f t="shared" si="2"/>
        <v>496006</v>
      </c>
      <c r="C8" s="4">
        <v>6055</v>
      </c>
      <c r="D8" s="14">
        <f t="shared" si="0"/>
        <v>0.006327645593325196</v>
      </c>
      <c r="F8" s="3"/>
      <c r="G8" s="3">
        <f t="shared" si="1"/>
        <v>0</v>
      </c>
    </row>
    <row r="9" spans="1:7" ht="12.75">
      <c r="A9" s="23" t="s">
        <v>17</v>
      </c>
      <c r="B9" s="23">
        <f t="shared" si="2"/>
        <v>496007</v>
      </c>
      <c r="C9" s="4">
        <v>3278</v>
      </c>
      <c r="D9" s="14">
        <f t="shared" si="0"/>
        <v>0.0034256023542394705</v>
      </c>
      <c r="F9" s="3"/>
      <c r="G9" s="3">
        <f t="shared" si="1"/>
        <v>0</v>
      </c>
    </row>
    <row r="10" spans="1:7" ht="12.75">
      <c r="A10" s="23" t="s">
        <v>133</v>
      </c>
      <c r="B10" s="23">
        <f t="shared" si="2"/>
        <v>496008</v>
      </c>
      <c r="C10" s="4">
        <v>6031</v>
      </c>
      <c r="D10" s="14">
        <f t="shared" si="0"/>
        <v>0.006302564917150167</v>
      </c>
      <c r="F10" s="3" t="s">
        <v>211</v>
      </c>
      <c r="G10" s="3">
        <f t="shared" si="1"/>
        <v>6031</v>
      </c>
    </row>
    <row r="11" spans="1:7" ht="12.75">
      <c r="A11" s="23" t="s">
        <v>18</v>
      </c>
      <c r="B11" s="23">
        <f t="shared" si="2"/>
        <v>496009</v>
      </c>
      <c r="C11" s="4">
        <v>6055</v>
      </c>
      <c r="D11" s="14">
        <f t="shared" si="0"/>
        <v>0.006327645593325196</v>
      </c>
      <c r="F11" s="3" t="s">
        <v>211</v>
      </c>
      <c r="G11" s="3">
        <f t="shared" si="1"/>
        <v>6055</v>
      </c>
    </row>
    <row r="12" spans="1:7" ht="12.75">
      <c r="A12" s="23" t="s">
        <v>19</v>
      </c>
      <c r="B12" s="23">
        <f t="shared" si="2"/>
        <v>496010</v>
      </c>
      <c r="C12" s="4">
        <v>3278</v>
      </c>
      <c r="D12" s="14">
        <f t="shared" si="0"/>
        <v>0.0034256023542394705</v>
      </c>
      <c r="F12" s="3"/>
      <c r="G12" s="3">
        <f t="shared" si="1"/>
        <v>0</v>
      </c>
    </row>
    <row r="13" spans="1:7" ht="12.75">
      <c r="A13" s="23" t="s">
        <v>106</v>
      </c>
      <c r="B13" s="23">
        <f t="shared" si="2"/>
        <v>496011</v>
      </c>
      <c r="C13" s="4">
        <v>6031</v>
      </c>
      <c r="D13" s="14">
        <f t="shared" si="0"/>
        <v>0.006302564917150167</v>
      </c>
      <c r="F13" s="3" t="s">
        <v>211</v>
      </c>
      <c r="G13" s="3">
        <f t="shared" si="1"/>
        <v>6031</v>
      </c>
    </row>
    <row r="14" spans="1:7" ht="12.75">
      <c r="A14" s="23" t="s">
        <v>20</v>
      </c>
      <c r="B14" s="23">
        <f t="shared" si="2"/>
        <v>496012</v>
      </c>
      <c r="C14" s="4">
        <v>6055</v>
      </c>
      <c r="D14" s="14">
        <f t="shared" si="0"/>
        <v>0.006327645593325196</v>
      </c>
      <c r="F14" s="3"/>
      <c r="G14" s="3">
        <f t="shared" si="1"/>
        <v>0</v>
      </c>
    </row>
    <row r="15" spans="1:7" ht="12.75">
      <c r="A15" s="23" t="s">
        <v>21</v>
      </c>
      <c r="B15" s="23">
        <f t="shared" si="2"/>
        <v>496013</v>
      </c>
      <c r="C15" s="4">
        <v>3278</v>
      </c>
      <c r="D15" s="14">
        <f t="shared" si="0"/>
        <v>0.0034256023542394705</v>
      </c>
      <c r="F15" s="3" t="s">
        <v>211</v>
      </c>
      <c r="G15" s="3">
        <f t="shared" si="1"/>
        <v>3278</v>
      </c>
    </row>
    <row r="16" spans="1:7" ht="12.75">
      <c r="A16" s="23" t="s">
        <v>134</v>
      </c>
      <c r="B16" s="23">
        <f t="shared" si="2"/>
        <v>496014</v>
      </c>
      <c r="C16" s="4">
        <v>6031</v>
      </c>
      <c r="D16" s="14">
        <f t="shared" si="0"/>
        <v>0.006302564917150167</v>
      </c>
      <c r="F16" s="3" t="s">
        <v>211</v>
      </c>
      <c r="G16" s="3">
        <f t="shared" si="1"/>
        <v>6031</v>
      </c>
    </row>
    <row r="17" spans="1:7" ht="12.75">
      <c r="A17" s="23" t="s">
        <v>22</v>
      </c>
      <c r="B17" s="23">
        <f t="shared" si="2"/>
        <v>496015</v>
      </c>
      <c r="C17" s="4">
        <v>6055</v>
      </c>
      <c r="D17" s="14">
        <f t="shared" si="0"/>
        <v>0.006327645593325196</v>
      </c>
      <c r="F17" s="3"/>
      <c r="G17" s="3">
        <f>IF(F17="a",C17,0)</f>
        <v>0</v>
      </c>
    </row>
    <row r="18" spans="1:7" ht="12.75">
      <c r="A18" s="23" t="s">
        <v>23</v>
      </c>
      <c r="B18" s="23">
        <f t="shared" si="2"/>
        <v>496016</v>
      </c>
      <c r="C18" s="4">
        <v>3278</v>
      </c>
      <c r="D18" s="14">
        <f t="shared" si="0"/>
        <v>0.0034256023542394705</v>
      </c>
      <c r="F18" s="3" t="s">
        <v>211</v>
      </c>
      <c r="G18" s="3">
        <f t="shared" si="1"/>
        <v>3278</v>
      </c>
    </row>
    <row r="19" spans="1:7" ht="12.75">
      <c r="A19" s="23" t="s">
        <v>135</v>
      </c>
      <c r="B19" s="23">
        <f t="shared" si="2"/>
        <v>496017</v>
      </c>
      <c r="C19" s="4">
        <v>6031</v>
      </c>
      <c r="D19" s="14">
        <f t="shared" si="0"/>
        <v>0.006302564917150167</v>
      </c>
      <c r="F19" s="3" t="s">
        <v>211</v>
      </c>
      <c r="G19" s="3">
        <f t="shared" si="1"/>
        <v>6031</v>
      </c>
    </row>
    <row r="20" spans="1:7" ht="12.75">
      <c r="A20" s="23" t="s">
        <v>136</v>
      </c>
      <c r="B20" s="23">
        <f t="shared" si="2"/>
        <v>496018</v>
      </c>
      <c r="C20" s="4">
        <v>6055</v>
      </c>
      <c r="D20" s="14">
        <f t="shared" si="0"/>
        <v>0.006327645593325196</v>
      </c>
      <c r="F20" s="3" t="s">
        <v>211</v>
      </c>
      <c r="G20" s="3">
        <f t="shared" si="1"/>
        <v>6055</v>
      </c>
    </row>
    <row r="21" spans="1:7" ht="12.75">
      <c r="A21" s="23" t="s">
        <v>24</v>
      </c>
      <c r="B21" s="23">
        <f t="shared" si="2"/>
        <v>496019</v>
      </c>
      <c r="C21" s="4">
        <v>3278</v>
      </c>
      <c r="D21" s="14">
        <f t="shared" si="0"/>
        <v>0.0034256023542394705</v>
      </c>
      <c r="F21" s="3"/>
      <c r="G21" s="3">
        <f t="shared" si="1"/>
        <v>0</v>
      </c>
    </row>
    <row r="22" spans="1:7" ht="12.75">
      <c r="A22" s="23" t="s">
        <v>137</v>
      </c>
      <c r="B22" s="23">
        <f t="shared" si="2"/>
        <v>496020</v>
      </c>
      <c r="C22" s="4">
        <v>6031</v>
      </c>
      <c r="D22" s="14">
        <f t="shared" si="0"/>
        <v>0.006302564917150167</v>
      </c>
      <c r="F22" s="3" t="s">
        <v>211</v>
      </c>
      <c r="G22" s="3">
        <f t="shared" si="1"/>
        <v>6031</v>
      </c>
    </row>
    <row r="23" spans="1:7" ht="12.75">
      <c r="A23" s="23" t="s">
        <v>25</v>
      </c>
      <c r="B23" s="23">
        <f t="shared" si="2"/>
        <v>496021</v>
      </c>
      <c r="C23" s="4">
        <v>6055</v>
      </c>
      <c r="D23" s="14">
        <f t="shared" si="0"/>
        <v>0.006327645593325196</v>
      </c>
      <c r="F23" s="3"/>
      <c r="G23" s="3">
        <f t="shared" si="1"/>
        <v>0</v>
      </c>
    </row>
    <row r="24" spans="1:7" ht="12.75">
      <c r="A24" s="23" t="s">
        <v>26</v>
      </c>
      <c r="B24" s="23">
        <f t="shared" si="2"/>
        <v>496022</v>
      </c>
      <c r="C24" s="4">
        <v>3278</v>
      </c>
      <c r="D24" s="14">
        <f t="shared" si="0"/>
        <v>0.0034256023542394705</v>
      </c>
      <c r="F24" s="3"/>
      <c r="G24" s="3">
        <f t="shared" si="1"/>
        <v>0</v>
      </c>
    </row>
    <row r="25" spans="1:7" ht="12.75">
      <c r="A25" s="23" t="s">
        <v>27</v>
      </c>
      <c r="B25" s="23">
        <f t="shared" si="2"/>
        <v>496023</v>
      </c>
      <c r="C25" s="4">
        <v>6031</v>
      </c>
      <c r="D25" s="14">
        <f t="shared" si="0"/>
        <v>0.006302564917150167</v>
      </c>
      <c r="F25" s="3"/>
      <c r="G25" s="3">
        <f t="shared" si="1"/>
        <v>0</v>
      </c>
    </row>
    <row r="26" spans="1:7" ht="12.75">
      <c r="A26" s="23" t="s">
        <v>138</v>
      </c>
      <c r="B26" s="23">
        <v>497001</v>
      </c>
      <c r="C26" s="4">
        <v>6035</v>
      </c>
      <c r="D26" s="14">
        <f t="shared" si="0"/>
        <v>0.006306745029846005</v>
      </c>
      <c r="F26" s="3"/>
      <c r="G26" s="3">
        <f t="shared" si="1"/>
        <v>0</v>
      </c>
    </row>
    <row r="27" spans="1:7" ht="12.75">
      <c r="A27" s="23" t="s">
        <v>139</v>
      </c>
      <c r="B27" s="23">
        <f aca="true" t="shared" si="3" ref="B27:B48">SUM(B26+1)</f>
        <v>497002</v>
      </c>
      <c r="C27" s="4">
        <v>6031</v>
      </c>
      <c r="D27" s="14">
        <f t="shared" si="0"/>
        <v>0.006302564917150167</v>
      </c>
      <c r="F27" s="3" t="s">
        <v>211</v>
      </c>
      <c r="G27" s="3">
        <f t="shared" si="1"/>
        <v>6031</v>
      </c>
    </row>
    <row r="28" spans="1:7" ht="12.75">
      <c r="A28" s="23" t="s">
        <v>140</v>
      </c>
      <c r="B28" s="23">
        <f t="shared" si="3"/>
        <v>497003</v>
      </c>
      <c r="C28" s="4">
        <v>6055</v>
      </c>
      <c r="D28" s="14">
        <f t="shared" si="0"/>
        <v>0.006327645593325196</v>
      </c>
      <c r="F28" s="3"/>
      <c r="G28" s="3">
        <f t="shared" si="1"/>
        <v>0</v>
      </c>
    </row>
    <row r="29" spans="1:7" ht="12.75">
      <c r="A29" s="23" t="s">
        <v>28</v>
      </c>
      <c r="B29" s="23">
        <f t="shared" si="3"/>
        <v>497004</v>
      </c>
      <c r="C29" s="4">
        <v>3278</v>
      </c>
      <c r="D29" s="14">
        <f t="shared" si="0"/>
        <v>0.0034256023542394705</v>
      </c>
      <c r="F29" s="3"/>
      <c r="G29" s="3">
        <f t="shared" si="1"/>
        <v>0</v>
      </c>
    </row>
    <row r="30" spans="1:7" ht="12.75">
      <c r="A30" s="23" t="s">
        <v>29</v>
      </c>
      <c r="B30" s="23">
        <f t="shared" si="3"/>
        <v>497005</v>
      </c>
      <c r="C30" s="4">
        <v>6031</v>
      </c>
      <c r="D30" s="14">
        <f t="shared" si="0"/>
        <v>0.006302564917150167</v>
      </c>
      <c r="F30" s="3"/>
      <c r="G30" s="3">
        <f>IF(F30="a",C30,0)</f>
        <v>0</v>
      </c>
    </row>
    <row r="31" spans="1:7" ht="12.75">
      <c r="A31" s="23" t="s">
        <v>141</v>
      </c>
      <c r="B31" s="23">
        <f t="shared" si="3"/>
        <v>497006</v>
      </c>
      <c r="C31" s="4">
        <v>6055</v>
      </c>
      <c r="D31" s="14">
        <f t="shared" si="0"/>
        <v>0.006327645593325196</v>
      </c>
      <c r="F31" s="3"/>
      <c r="G31" s="3">
        <f t="shared" si="1"/>
        <v>0</v>
      </c>
    </row>
    <row r="32" spans="1:7" ht="12.75">
      <c r="A32" s="23" t="s">
        <v>142</v>
      </c>
      <c r="B32" s="23">
        <f t="shared" si="3"/>
        <v>497007</v>
      </c>
      <c r="C32" s="4">
        <v>3278</v>
      </c>
      <c r="D32" s="14">
        <f t="shared" si="0"/>
        <v>0.0034256023542394705</v>
      </c>
      <c r="F32" s="3"/>
      <c r="G32" s="3">
        <f t="shared" si="1"/>
        <v>0</v>
      </c>
    </row>
    <row r="33" spans="1:7" ht="12.75">
      <c r="A33" s="23" t="s">
        <v>31</v>
      </c>
      <c r="B33" s="23">
        <f t="shared" si="3"/>
        <v>497008</v>
      </c>
      <c r="C33" s="4">
        <v>6031</v>
      </c>
      <c r="D33" s="14">
        <f t="shared" si="0"/>
        <v>0.006302564917150167</v>
      </c>
      <c r="F33" s="3" t="s">
        <v>211</v>
      </c>
      <c r="G33" s="3">
        <f t="shared" si="1"/>
        <v>6031</v>
      </c>
    </row>
    <row r="34" spans="1:7" ht="12.75">
      <c r="A34" s="23" t="s">
        <v>143</v>
      </c>
      <c r="B34" s="23">
        <f t="shared" si="3"/>
        <v>497009</v>
      </c>
      <c r="C34" s="4">
        <v>6055</v>
      </c>
      <c r="D34" s="14">
        <f t="shared" si="0"/>
        <v>0.006327645593325196</v>
      </c>
      <c r="F34" s="3" t="s">
        <v>211</v>
      </c>
      <c r="G34" s="3">
        <f t="shared" si="1"/>
        <v>6055</v>
      </c>
    </row>
    <row r="35" spans="1:7" ht="12.75">
      <c r="A35" s="23" t="s">
        <v>107</v>
      </c>
      <c r="B35" s="23">
        <f t="shared" si="3"/>
        <v>497010</v>
      </c>
      <c r="C35" s="4">
        <v>3278</v>
      </c>
      <c r="D35" s="14">
        <f aca="true" t="shared" si="4" ref="D35:D66">C35/$C$187</f>
        <v>0.0034256023542394705</v>
      </c>
      <c r="F35" s="3"/>
      <c r="G35" s="3">
        <f t="shared" si="1"/>
        <v>0</v>
      </c>
    </row>
    <row r="36" spans="1:7" ht="12.75">
      <c r="A36" s="23" t="s">
        <v>144</v>
      </c>
      <c r="B36" s="23">
        <f t="shared" si="3"/>
        <v>497011</v>
      </c>
      <c r="C36" s="4">
        <v>6031</v>
      </c>
      <c r="D36" s="14">
        <f t="shared" si="4"/>
        <v>0.006302564917150167</v>
      </c>
      <c r="F36" s="3" t="s">
        <v>211</v>
      </c>
      <c r="G36" s="3">
        <f t="shared" si="1"/>
        <v>6031</v>
      </c>
    </row>
    <row r="37" spans="1:7" ht="12.75">
      <c r="A37" s="23" t="s">
        <v>203</v>
      </c>
      <c r="B37" s="23">
        <f t="shared" si="3"/>
        <v>497012</v>
      </c>
      <c r="C37" s="4">
        <v>6055</v>
      </c>
      <c r="D37" s="14">
        <f t="shared" si="4"/>
        <v>0.006327645593325196</v>
      </c>
      <c r="F37" s="3"/>
      <c r="G37" s="3">
        <f t="shared" si="1"/>
        <v>0</v>
      </c>
    </row>
    <row r="38" spans="1:7" ht="12.75">
      <c r="A38" s="23" t="s">
        <v>108</v>
      </c>
      <c r="B38" s="23">
        <f t="shared" si="3"/>
        <v>497013</v>
      </c>
      <c r="C38" s="4">
        <v>3278</v>
      </c>
      <c r="D38" s="14">
        <f t="shared" si="4"/>
        <v>0.0034256023542394705</v>
      </c>
      <c r="F38" s="3" t="s">
        <v>211</v>
      </c>
      <c r="G38" s="3">
        <f t="shared" si="1"/>
        <v>3278</v>
      </c>
    </row>
    <row r="39" spans="1:7" ht="12.75">
      <c r="A39" s="23" t="s">
        <v>204</v>
      </c>
      <c r="B39" s="23">
        <f t="shared" si="3"/>
        <v>497014</v>
      </c>
      <c r="C39" s="4">
        <v>6031</v>
      </c>
      <c r="D39" s="14">
        <f t="shared" si="4"/>
        <v>0.006302564917150167</v>
      </c>
      <c r="F39" s="3"/>
      <c r="G39" s="3">
        <f t="shared" si="1"/>
        <v>0</v>
      </c>
    </row>
    <row r="40" spans="1:7" ht="12.75">
      <c r="A40" s="23" t="s">
        <v>145</v>
      </c>
      <c r="B40" s="23">
        <f t="shared" si="3"/>
        <v>497015</v>
      </c>
      <c r="C40" s="4">
        <v>6055</v>
      </c>
      <c r="D40" s="14">
        <f t="shared" si="4"/>
        <v>0.006327645593325196</v>
      </c>
      <c r="F40" s="3"/>
      <c r="G40" s="3">
        <f t="shared" si="1"/>
        <v>0</v>
      </c>
    </row>
    <row r="41" spans="1:7" ht="12.75">
      <c r="A41" s="23" t="s">
        <v>32</v>
      </c>
      <c r="B41" s="23">
        <f t="shared" si="3"/>
        <v>497016</v>
      </c>
      <c r="C41" s="4">
        <v>3278</v>
      </c>
      <c r="D41" s="14">
        <f t="shared" si="4"/>
        <v>0.0034256023542394705</v>
      </c>
      <c r="F41" s="3"/>
      <c r="G41" s="3">
        <f t="shared" si="1"/>
        <v>0</v>
      </c>
    </row>
    <row r="42" spans="1:7" ht="12.75">
      <c r="A42" s="23" t="s">
        <v>33</v>
      </c>
      <c r="B42" s="23">
        <f t="shared" si="3"/>
        <v>497017</v>
      </c>
      <c r="C42" s="4">
        <v>6031</v>
      </c>
      <c r="D42" s="14">
        <f t="shared" si="4"/>
        <v>0.006302564917150167</v>
      </c>
      <c r="F42" s="3"/>
      <c r="G42" s="3">
        <f t="shared" si="1"/>
        <v>0</v>
      </c>
    </row>
    <row r="43" spans="1:7" ht="12.75">
      <c r="A43" s="23" t="s">
        <v>146</v>
      </c>
      <c r="B43" s="23">
        <f t="shared" si="3"/>
        <v>497018</v>
      </c>
      <c r="C43" s="4">
        <v>6055</v>
      </c>
      <c r="D43" s="14">
        <f t="shared" si="4"/>
        <v>0.006327645593325196</v>
      </c>
      <c r="F43" s="3"/>
      <c r="G43" s="3">
        <f t="shared" si="1"/>
        <v>0</v>
      </c>
    </row>
    <row r="44" spans="1:7" ht="12.75">
      <c r="A44" s="23" t="s">
        <v>109</v>
      </c>
      <c r="B44" s="23">
        <f t="shared" si="3"/>
        <v>497019</v>
      </c>
      <c r="C44" s="4">
        <v>3278</v>
      </c>
      <c r="D44" s="14">
        <f t="shared" si="4"/>
        <v>0.0034256023542394705</v>
      </c>
      <c r="F44" s="3"/>
      <c r="G44" s="3">
        <f t="shared" si="1"/>
        <v>0</v>
      </c>
    </row>
    <row r="45" spans="1:7" ht="12.75">
      <c r="A45" s="23" t="s">
        <v>34</v>
      </c>
      <c r="B45" s="23">
        <f t="shared" si="3"/>
        <v>497020</v>
      </c>
      <c r="C45" s="4">
        <v>6031</v>
      </c>
      <c r="D45" s="14">
        <f t="shared" si="4"/>
        <v>0.006302564917150167</v>
      </c>
      <c r="F45" s="3" t="s">
        <v>211</v>
      </c>
      <c r="G45" s="3">
        <f t="shared" si="1"/>
        <v>6031</v>
      </c>
    </row>
    <row r="46" spans="1:7" ht="12.75">
      <c r="A46" s="23" t="s">
        <v>205</v>
      </c>
      <c r="B46" s="23">
        <f t="shared" si="3"/>
        <v>497021</v>
      </c>
      <c r="C46" s="4">
        <v>6055</v>
      </c>
      <c r="D46" s="14">
        <f t="shared" si="4"/>
        <v>0.006327645593325196</v>
      </c>
      <c r="F46" s="3"/>
      <c r="G46" s="3">
        <f t="shared" si="1"/>
        <v>0</v>
      </c>
    </row>
    <row r="47" spans="1:7" ht="12.75">
      <c r="A47" s="23" t="s">
        <v>147</v>
      </c>
      <c r="B47" s="23">
        <f t="shared" si="3"/>
        <v>497022</v>
      </c>
      <c r="C47" s="4">
        <v>3278</v>
      </c>
      <c r="D47" s="14">
        <f t="shared" si="4"/>
        <v>0.0034256023542394705</v>
      </c>
      <c r="F47" s="3"/>
      <c r="G47" s="3">
        <f t="shared" si="1"/>
        <v>0</v>
      </c>
    </row>
    <row r="48" spans="1:7" ht="12.75">
      <c r="A48" s="23" t="s">
        <v>35</v>
      </c>
      <c r="B48" s="23">
        <f t="shared" si="3"/>
        <v>497023</v>
      </c>
      <c r="C48" s="4">
        <v>6031</v>
      </c>
      <c r="D48" s="14">
        <f t="shared" si="4"/>
        <v>0.006302564917150167</v>
      </c>
      <c r="F48" s="3"/>
      <c r="G48" s="3">
        <f t="shared" si="1"/>
        <v>0</v>
      </c>
    </row>
    <row r="49" spans="1:7" ht="12.75">
      <c r="A49" s="23" t="s">
        <v>36</v>
      </c>
      <c r="B49" s="23">
        <v>498001</v>
      </c>
      <c r="C49" s="4">
        <v>6035</v>
      </c>
      <c r="D49" s="14">
        <f t="shared" si="4"/>
        <v>0.006306745029846005</v>
      </c>
      <c r="F49" s="3" t="s">
        <v>211</v>
      </c>
      <c r="G49" s="3">
        <f t="shared" si="1"/>
        <v>6035</v>
      </c>
    </row>
    <row r="50" spans="1:7" ht="12.75">
      <c r="A50" s="23" t="s">
        <v>110</v>
      </c>
      <c r="B50" s="23">
        <f aca="true" t="shared" si="5" ref="B50:B71">SUM(B49+1)</f>
        <v>498002</v>
      </c>
      <c r="C50" s="4">
        <v>6031</v>
      </c>
      <c r="D50" s="14">
        <f t="shared" si="4"/>
        <v>0.006302564917150167</v>
      </c>
      <c r="F50" s="3" t="s">
        <v>211</v>
      </c>
      <c r="G50" s="3">
        <f t="shared" si="1"/>
        <v>6031</v>
      </c>
    </row>
    <row r="51" spans="1:7" ht="12.75">
      <c r="A51" s="23" t="s">
        <v>111</v>
      </c>
      <c r="B51" s="23">
        <f t="shared" si="5"/>
        <v>498003</v>
      </c>
      <c r="C51" s="4">
        <v>6055</v>
      </c>
      <c r="D51" s="14">
        <f t="shared" si="4"/>
        <v>0.006327645593325196</v>
      </c>
      <c r="F51" s="3"/>
      <c r="G51" s="3">
        <f t="shared" si="1"/>
        <v>0</v>
      </c>
    </row>
    <row r="52" spans="1:7" ht="12.75">
      <c r="A52" s="23" t="s">
        <v>37</v>
      </c>
      <c r="B52" s="23">
        <f t="shared" si="5"/>
        <v>498004</v>
      </c>
      <c r="C52" s="4">
        <v>3278</v>
      </c>
      <c r="D52" s="14">
        <f t="shared" si="4"/>
        <v>0.0034256023542394705</v>
      </c>
      <c r="F52" s="3"/>
      <c r="G52" s="3">
        <f t="shared" si="1"/>
        <v>0</v>
      </c>
    </row>
    <row r="53" spans="1:7" ht="12.75">
      <c r="A53" s="23" t="s">
        <v>112</v>
      </c>
      <c r="B53" s="23">
        <f t="shared" si="5"/>
        <v>498005</v>
      </c>
      <c r="C53" s="4">
        <v>6031</v>
      </c>
      <c r="D53" s="14">
        <f t="shared" si="4"/>
        <v>0.006302564917150167</v>
      </c>
      <c r="F53" s="3" t="s">
        <v>211</v>
      </c>
      <c r="G53" s="3">
        <f t="shared" si="1"/>
        <v>6031</v>
      </c>
    </row>
    <row r="54" spans="1:7" ht="12.75">
      <c r="A54" s="23" t="s">
        <v>206</v>
      </c>
      <c r="B54" s="23">
        <f t="shared" si="5"/>
        <v>498006</v>
      </c>
      <c r="C54" s="4">
        <v>6055</v>
      </c>
      <c r="D54" s="14">
        <f t="shared" si="4"/>
        <v>0.006327645593325196</v>
      </c>
      <c r="F54" s="3"/>
      <c r="G54" s="3">
        <f t="shared" si="1"/>
        <v>0</v>
      </c>
    </row>
    <row r="55" spans="1:7" ht="12.75">
      <c r="A55" s="23" t="s">
        <v>38</v>
      </c>
      <c r="B55" s="23">
        <f t="shared" si="5"/>
        <v>498007</v>
      </c>
      <c r="C55" s="4">
        <v>3278</v>
      </c>
      <c r="D55" s="14">
        <f t="shared" si="4"/>
        <v>0.0034256023542394705</v>
      </c>
      <c r="F55" s="3"/>
      <c r="G55" s="3">
        <f t="shared" si="1"/>
        <v>0</v>
      </c>
    </row>
    <row r="56" spans="1:7" ht="12.75">
      <c r="A56" s="23" t="s">
        <v>39</v>
      </c>
      <c r="B56" s="23">
        <f t="shared" si="5"/>
        <v>498008</v>
      </c>
      <c r="C56" s="4">
        <v>6031</v>
      </c>
      <c r="D56" s="14">
        <f t="shared" si="4"/>
        <v>0.006302564917150167</v>
      </c>
      <c r="F56" s="3" t="s">
        <v>211</v>
      </c>
      <c r="G56" s="3">
        <f t="shared" si="1"/>
        <v>6031</v>
      </c>
    </row>
    <row r="57" spans="1:7" ht="12.75">
      <c r="A57" s="23" t="s">
        <v>207</v>
      </c>
      <c r="B57" s="23">
        <f t="shared" si="5"/>
        <v>498009</v>
      </c>
      <c r="C57" s="4">
        <v>6055</v>
      </c>
      <c r="D57" s="14">
        <f t="shared" si="4"/>
        <v>0.006327645593325196</v>
      </c>
      <c r="F57" s="3" t="s">
        <v>211</v>
      </c>
      <c r="G57" s="3">
        <f>IF(F57="a",C57,0)</f>
        <v>6055</v>
      </c>
    </row>
    <row r="58" spans="1:7" ht="12.75">
      <c r="A58" s="23" t="s">
        <v>148</v>
      </c>
      <c r="B58" s="23">
        <f t="shared" si="5"/>
        <v>498010</v>
      </c>
      <c r="C58" s="4">
        <v>3278</v>
      </c>
      <c r="D58" s="14">
        <f t="shared" si="4"/>
        <v>0.0034256023542394705</v>
      </c>
      <c r="F58" s="3"/>
      <c r="G58" s="3">
        <f t="shared" si="1"/>
        <v>0</v>
      </c>
    </row>
    <row r="59" spans="1:7" ht="12.75">
      <c r="A59" s="23" t="s">
        <v>149</v>
      </c>
      <c r="B59" s="23">
        <f t="shared" si="5"/>
        <v>498011</v>
      </c>
      <c r="C59" s="4">
        <v>6031</v>
      </c>
      <c r="D59" s="14">
        <f t="shared" si="4"/>
        <v>0.006302564917150167</v>
      </c>
      <c r="F59" s="3"/>
      <c r="G59" s="3">
        <f t="shared" si="1"/>
        <v>0</v>
      </c>
    </row>
    <row r="60" spans="1:7" ht="12.75">
      <c r="A60" s="23" t="s">
        <v>208</v>
      </c>
      <c r="B60" s="23">
        <f t="shared" si="5"/>
        <v>498012</v>
      </c>
      <c r="C60" s="4">
        <v>6055</v>
      </c>
      <c r="D60" s="14">
        <f t="shared" si="4"/>
        <v>0.006327645593325196</v>
      </c>
      <c r="F60" s="3" t="s">
        <v>211</v>
      </c>
      <c r="G60" s="3">
        <f t="shared" si="1"/>
        <v>6055</v>
      </c>
    </row>
    <row r="61" spans="1:7" ht="12.75">
      <c r="A61" s="23" t="s">
        <v>40</v>
      </c>
      <c r="B61" s="23">
        <f t="shared" si="5"/>
        <v>498013</v>
      </c>
      <c r="C61" s="4">
        <v>3278</v>
      </c>
      <c r="D61" s="14">
        <f t="shared" si="4"/>
        <v>0.0034256023542394705</v>
      </c>
      <c r="F61" s="3"/>
      <c r="G61" s="3">
        <f t="shared" si="1"/>
        <v>0</v>
      </c>
    </row>
    <row r="62" spans="1:7" ht="12.75">
      <c r="A62" s="23" t="s">
        <v>41</v>
      </c>
      <c r="B62" s="23">
        <f t="shared" si="5"/>
        <v>498014</v>
      </c>
      <c r="C62" s="4">
        <v>6031</v>
      </c>
      <c r="D62" s="14">
        <f t="shared" si="4"/>
        <v>0.006302564917150167</v>
      </c>
      <c r="F62" s="3"/>
      <c r="G62" s="3">
        <f t="shared" si="1"/>
        <v>0</v>
      </c>
    </row>
    <row r="63" spans="1:7" ht="12.75">
      <c r="A63" s="24" t="s">
        <v>150</v>
      </c>
      <c r="B63" s="23">
        <f t="shared" si="5"/>
        <v>498015</v>
      </c>
      <c r="C63" s="4">
        <v>6055</v>
      </c>
      <c r="D63" s="14">
        <f t="shared" si="4"/>
        <v>0.006327645593325196</v>
      </c>
      <c r="F63" s="3" t="s">
        <v>211</v>
      </c>
      <c r="G63" s="3">
        <f t="shared" si="1"/>
        <v>6055</v>
      </c>
    </row>
    <row r="64" spans="1:7" ht="12.75">
      <c r="A64" s="23" t="s">
        <v>30</v>
      </c>
      <c r="B64" s="23">
        <f t="shared" si="5"/>
        <v>498016</v>
      </c>
      <c r="C64" s="4">
        <v>3278</v>
      </c>
      <c r="D64" s="14">
        <f t="shared" si="4"/>
        <v>0.0034256023542394705</v>
      </c>
      <c r="F64" s="3"/>
      <c r="G64" s="3">
        <f t="shared" si="1"/>
        <v>0</v>
      </c>
    </row>
    <row r="65" spans="1:7" ht="12.75">
      <c r="A65" s="23" t="s">
        <v>151</v>
      </c>
      <c r="B65" s="23">
        <f t="shared" si="5"/>
        <v>498017</v>
      </c>
      <c r="C65" s="4">
        <v>6031</v>
      </c>
      <c r="D65" s="14">
        <f t="shared" si="4"/>
        <v>0.006302564917150167</v>
      </c>
      <c r="F65" s="3" t="s">
        <v>211</v>
      </c>
      <c r="G65" s="3">
        <f t="shared" si="1"/>
        <v>6031</v>
      </c>
    </row>
    <row r="66" spans="1:7" ht="12.75">
      <c r="A66" s="23" t="s">
        <v>152</v>
      </c>
      <c r="B66" s="23">
        <f t="shared" si="5"/>
        <v>498018</v>
      </c>
      <c r="C66" s="4">
        <v>6055</v>
      </c>
      <c r="D66" s="14">
        <f t="shared" si="4"/>
        <v>0.006327645593325196</v>
      </c>
      <c r="F66" s="3" t="s">
        <v>211</v>
      </c>
      <c r="G66" s="3">
        <f t="shared" si="1"/>
        <v>6055</v>
      </c>
    </row>
    <row r="67" spans="1:7" ht="12.75">
      <c r="A67" s="23" t="s">
        <v>113</v>
      </c>
      <c r="B67" s="23">
        <f t="shared" si="5"/>
        <v>498019</v>
      </c>
      <c r="C67" s="4">
        <v>3278</v>
      </c>
      <c r="D67" s="14">
        <f aca="true" t="shared" si="6" ref="D67:D98">C67/$C$187</f>
        <v>0.0034256023542394705</v>
      </c>
      <c r="F67" s="3"/>
      <c r="G67" s="3">
        <f t="shared" si="1"/>
        <v>0</v>
      </c>
    </row>
    <row r="68" spans="1:7" ht="12.75">
      <c r="A68" s="23" t="s">
        <v>153</v>
      </c>
      <c r="B68" s="23">
        <f t="shared" si="5"/>
        <v>498020</v>
      </c>
      <c r="C68" s="4">
        <v>6031</v>
      </c>
      <c r="D68" s="14">
        <f t="shared" si="6"/>
        <v>0.006302564917150167</v>
      </c>
      <c r="F68" s="3"/>
      <c r="G68" s="3">
        <f t="shared" si="1"/>
        <v>0</v>
      </c>
    </row>
    <row r="69" spans="1:7" ht="12.75">
      <c r="A69" s="23" t="s">
        <v>154</v>
      </c>
      <c r="B69" s="23">
        <f t="shared" si="5"/>
        <v>498021</v>
      </c>
      <c r="C69" s="4">
        <v>6055</v>
      </c>
      <c r="D69" s="14">
        <f t="shared" si="6"/>
        <v>0.006327645593325196</v>
      </c>
      <c r="F69" s="3"/>
      <c r="G69" s="3">
        <f t="shared" si="1"/>
        <v>0</v>
      </c>
    </row>
    <row r="70" spans="1:7" ht="12.75">
      <c r="A70" s="23" t="s">
        <v>42</v>
      </c>
      <c r="B70" s="23">
        <f t="shared" si="5"/>
        <v>498022</v>
      </c>
      <c r="C70" s="4">
        <v>3278</v>
      </c>
      <c r="D70" s="14">
        <f t="shared" si="6"/>
        <v>0.0034256023542394705</v>
      </c>
      <c r="F70" s="3" t="s">
        <v>211</v>
      </c>
      <c r="G70" s="3">
        <f aca="true" t="shared" si="7" ref="G70:G133">IF(F70="a",C70,0)</f>
        <v>3278</v>
      </c>
    </row>
    <row r="71" spans="1:7" ht="12.75">
      <c r="A71" s="23" t="s">
        <v>155</v>
      </c>
      <c r="B71" s="23">
        <f t="shared" si="5"/>
        <v>498023</v>
      </c>
      <c r="C71" s="4">
        <v>6031</v>
      </c>
      <c r="D71" s="14">
        <f t="shared" si="6"/>
        <v>0.006302564917150167</v>
      </c>
      <c r="F71" s="3"/>
      <c r="G71" s="3">
        <f t="shared" si="7"/>
        <v>0</v>
      </c>
    </row>
    <row r="72" spans="1:7" ht="12.75">
      <c r="A72" s="23" t="s">
        <v>43</v>
      </c>
      <c r="B72" s="23">
        <v>499001</v>
      </c>
      <c r="C72" s="4">
        <v>6035</v>
      </c>
      <c r="D72" s="14">
        <f t="shared" si="6"/>
        <v>0.006306745029846005</v>
      </c>
      <c r="F72" s="3"/>
      <c r="G72" s="3">
        <f t="shared" si="7"/>
        <v>0</v>
      </c>
    </row>
    <row r="73" spans="1:7" ht="12.75">
      <c r="A73" s="23" t="s">
        <v>114</v>
      </c>
      <c r="B73" s="23">
        <f aca="true" t="shared" si="8" ref="B73:B94">SUM(B72+1)</f>
        <v>499002</v>
      </c>
      <c r="C73" s="4">
        <v>6031</v>
      </c>
      <c r="D73" s="14">
        <f t="shared" si="6"/>
        <v>0.006302564917150167</v>
      </c>
      <c r="F73" s="3"/>
      <c r="G73" s="3">
        <f t="shared" si="7"/>
        <v>0</v>
      </c>
    </row>
    <row r="74" spans="1:7" ht="12.75">
      <c r="A74" s="23" t="s">
        <v>44</v>
      </c>
      <c r="B74" s="23">
        <f t="shared" si="8"/>
        <v>499003</v>
      </c>
      <c r="C74" s="4">
        <v>6055</v>
      </c>
      <c r="D74" s="14">
        <f t="shared" si="6"/>
        <v>0.006327645593325196</v>
      </c>
      <c r="F74" s="3" t="s">
        <v>211</v>
      </c>
      <c r="G74" s="3">
        <f t="shared" si="7"/>
        <v>6055</v>
      </c>
    </row>
    <row r="75" spans="1:7" ht="12.75">
      <c r="A75" s="23" t="s">
        <v>45</v>
      </c>
      <c r="B75" s="23">
        <f t="shared" si="8"/>
        <v>499004</v>
      </c>
      <c r="C75" s="4">
        <v>3278</v>
      </c>
      <c r="D75" s="14">
        <f t="shared" si="6"/>
        <v>0.0034256023542394705</v>
      </c>
      <c r="F75" s="3" t="s">
        <v>211</v>
      </c>
      <c r="G75" s="3">
        <f t="shared" si="7"/>
        <v>3278</v>
      </c>
    </row>
    <row r="76" spans="1:7" ht="12.75">
      <c r="A76" s="23" t="s">
        <v>46</v>
      </c>
      <c r="B76" s="23">
        <f t="shared" si="8"/>
        <v>499005</v>
      </c>
      <c r="C76" s="4">
        <v>6031</v>
      </c>
      <c r="D76" s="14">
        <f t="shared" si="6"/>
        <v>0.006302564917150167</v>
      </c>
      <c r="F76" s="3" t="s">
        <v>211</v>
      </c>
      <c r="G76" s="3">
        <f t="shared" si="7"/>
        <v>6031</v>
      </c>
    </row>
    <row r="77" spans="1:7" ht="12.75">
      <c r="A77" s="23" t="s">
        <v>156</v>
      </c>
      <c r="B77" s="23">
        <f t="shared" si="8"/>
        <v>499006</v>
      </c>
      <c r="C77" s="4">
        <v>6055</v>
      </c>
      <c r="D77" s="14">
        <f t="shared" si="6"/>
        <v>0.006327645593325196</v>
      </c>
      <c r="F77" s="3" t="s">
        <v>211</v>
      </c>
      <c r="G77" s="3">
        <f t="shared" si="7"/>
        <v>6055</v>
      </c>
    </row>
    <row r="78" spans="1:7" ht="12.75">
      <c r="A78" s="23" t="s">
        <v>47</v>
      </c>
      <c r="B78" s="23">
        <f t="shared" si="8"/>
        <v>499007</v>
      </c>
      <c r="C78" s="4">
        <v>3278</v>
      </c>
      <c r="D78" s="14">
        <f t="shared" si="6"/>
        <v>0.0034256023542394705</v>
      </c>
      <c r="F78" s="3"/>
      <c r="G78" s="3">
        <f t="shared" si="7"/>
        <v>0</v>
      </c>
    </row>
    <row r="79" spans="1:7" ht="12.75">
      <c r="A79" s="23" t="s">
        <v>48</v>
      </c>
      <c r="B79" s="23">
        <f t="shared" si="8"/>
        <v>499008</v>
      </c>
      <c r="C79" s="4">
        <v>6031</v>
      </c>
      <c r="D79" s="14">
        <f t="shared" si="6"/>
        <v>0.006302564917150167</v>
      </c>
      <c r="F79" s="3" t="s">
        <v>211</v>
      </c>
      <c r="G79" s="3">
        <f t="shared" si="7"/>
        <v>6031</v>
      </c>
    </row>
    <row r="80" spans="1:7" ht="12.75">
      <c r="A80" s="23" t="s">
        <v>157</v>
      </c>
      <c r="B80" s="23">
        <f t="shared" si="8"/>
        <v>499009</v>
      </c>
      <c r="C80" s="4">
        <v>6055</v>
      </c>
      <c r="D80" s="14">
        <f t="shared" si="6"/>
        <v>0.006327645593325196</v>
      </c>
      <c r="F80" s="3" t="s">
        <v>211</v>
      </c>
      <c r="G80" s="3">
        <f t="shared" si="7"/>
        <v>6055</v>
      </c>
    </row>
    <row r="81" spans="1:7" ht="12.75">
      <c r="A81" s="23" t="s">
        <v>209</v>
      </c>
      <c r="B81" s="23">
        <f t="shared" si="8"/>
        <v>499010</v>
      </c>
      <c r="C81" s="4">
        <v>3278</v>
      </c>
      <c r="D81" s="14">
        <f t="shared" si="6"/>
        <v>0.0034256023542394705</v>
      </c>
      <c r="F81" s="3"/>
      <c r="G81" s="3">
        <f t="shared" si="7"/>
        <v>0</v>
      </c>
    </row>
    <row r="82" spans="1:7" ht="12.75">
      <c r="A82" s="23" t="s">
        <v>158</v>
      </c>
      <c r="B82" s="23">
        <f t="shared" si="8"/>
        <v>499011</v>
      </c>
      <c r="C82" s="4">
        <v>6031</v>
      </c>
      <c r="D82" s="14">
        <f t="shared" si="6"/>
        <v>0.006302564917150167</v>
      </c>
      <c r="F82" s="3" t="s">
        <v>211</v>
      </c>
      <c r="G82" s="3">
        <f t="shared" si="7"/>
        <v>6031</v>
      </c>
    </row>
    <row r="83" spans="1:7" ht="12.75">
      <c r="A83" s="23" t="s">
        <v>49</v>
      </c>
      <c r="B83" s="23">
        <f t="shared" si="8"/>
        <v>499012</v>
      </c>
      <c r="C83" s="4">
        <v>6055</v>
      </c>
      <c r="D83" s="14">
        <f t="shared" si="6"/>
        <v>0.006327645593325196</v>
      </c>
      <c r="F83" s="3" t="s">
        <v>211</v>
      </c>
      <c r="G83" s="3">
        <f t="shared" si="7"/>
        <v>6055</v>
      </c>
    </row>
    <row r="84" spans="1:7" ht="12.75">
      <c r="A84" s="23" t="s">
        <v>115</v>
      </c>
      <c r="B84" s="23">
        <f t="shared" si="8"/>
        <v>499013</v>
      </c>
      <c r="C84" s="4">
        <v>3278</v>
      </c>
      <c r="D84" s="14">
        <f t="shared" si="6"/>
        <v>0.0034256023542394705</v>
      </c>
      <c r="F84" s="3"/>
      <c r="G84" s="3">
        <f t="shared" si="7"/>
        <v>0</v>
      </c>
    </row>
    <row r="85" spans="1:7" ht="12.75">
      <c r="A85" s="23" t="s">
        <v>159</v>
      </c>
      <c r="B85" s="23">
        <f t="shared" si="8"/>
        <v>499014</v>
      </c>
      <c r="C85" s="4">
        <v>6031</v>
      </c>
      <c r="D85" s="14">
        <f t="shared" si="6"/>
        <v>0.006302564917150167</v>
      </c>
      <c r="F85" s="3" t="s">
        <v>211</v>
      </c>
      <c r="G85" s="3">
        <f t="shared" si="7"/>
        <v>6031</v>
      </c>
    </row>
    <row r="86" spans="1:7" ht="12.75">
      <c r="A86" s="23" t="s">
        <v>160</v>
      </c>
      <c r="B86" s="23">
        <f t="shared" si="8"/>
        <v>499015</v>
      </c>
      <c r="C86" s="4">
        <v>6055</v>
      </c>
      <c r="D86" s="14">
        <f t="shared" si="6"/>
        <v>0.006327645593325196</v>
      </c>
      <c r="F86" s="3" t="s">
        <v>211</v>
      </c>
      <c r="G86" s="3">
        <f t="shared" si="7"/>
        <v>6055</v>
      </c>
    </row>
    <row r="87" spans="1:7" ht="12.75">
      <c r="A87" s="23" t="s">
        <v>50</v>
      </c>
      <c r="B87" s="23">
        <f t="shared" si="8"/>
        <v>499016</v>
      </c>
      <c r="C87" s="4">
        <v>3278</v>
      </c>
      <c r="D87" s="14">
        <f t="shared" si="6"/>
        <v>0.0034256023542394705</v>
      </c>
      <c r="F87" s="3"/>
      <c r="G87" s="3">
        <f t="shared" si="7"/>
        <v>0</v>
      </c>
    </row>
    <row r="88" spans="1:7" ht="12.75">
      <c r="A88" s="23" t="s">
        <v>116</v>
      </c>
      <c r="B88" s="23">
        <f t="shared" si="8"/>
        <v>499017</v>
      </c>
      <c r="C88" s="4">
        <v>6031</v>
      </c>
      <c r="D88" s="14">
        <f t="shared" si="6"/>
        <v>0.006302564917150167</v>
      </c>
      <c r="F88" s="3" t="s">
        <v>211</v>
      </c>
      <c r="G88" s="3">
        <f t="shared" si="7"/>
        <v>6031</v>
      </c>
    </row>
    <row r="89" spans="1:7" ht="12.75">
      <c r="A89" s="23" t="s">
        <v>117</v>
      </c>
      <c r="B89" s="23">
        <f t="shared" si="8"/>
        <v>499018</v>
      </c>
      <c r="C89" s="4">
        <v>6055</v>
      </c>
      <c r="D89" s="14">
        <f t="shared" si="6"/>
        <v>0.006327645593325196</v>
      </c>
      <c r="F89" s="3" t="s">
        <v>211</v>
      </c>
      <c r="G89" s="3">
        <f t="shared" si="7"/>
        <v>6055</v>
      </c>
    </row>
    <row r="90" spans="1:7" ht="12.75">
      <c r="A90" s="23" t="s">
        <v>51</v>
      </c>
      <c r="B90" s="23">
        <f t="shared" si="8"/>
        <v>499019</v>
      </c>
      <c r="C90" s="4">
        <v>3278</v>
      </c>
      <c r="D90" s="14">
        <f t="shared" si="6"/>
        <v>0.0034256023542394705</v>
      </c>
      <c r="F90" s="3" t="s">
        <v>211</v>
      </c>
      <c r="G90" s="3">
        <f t="shared" si="7"/>
        <v>3278</v>
      </c>
    </row>
    <row r="91" spans="1:7" ht="12.75">
      <c r="A91" s="23" t="s">
        <v>52</v>
      </c>
      <c r="B91" s="23">
        <f t="shared" si="8"/>
        <v>499020</v>
      </c>
      <c r="C91" s="4">
        <v>6031</v>
      </c>
      <c r="D91" s="14">
        <f t="shared" si="6"/>
        <v>0.006302564917150167</v>
      </c>
      <c r="F91" s="3" t="s">
        <v>211</v>
      </c>
      <c r="G91" s="3">
        <f>IF(F91="a",C91,0)</f>
        <v>6031</v>
      </c>
    </row>
    <row r="92" spans="1:7" ht="12.75">
      <c r="A92" s="23" t="s">
        <v>53</v>
      </c>
      <c r="B92" s="23">
        <f t="shared" si="8"/>
        <v>499021</v>
      </c>
      <c r="C92" s="4">
        <v>6055</v>
      </c>
      <c r="D92" s="14">
        <f t="shared" si="6"/>
        <v>0.006327645593325196</v>
      </c>
      <c r="F92" s="3" t="s">
        <v>211</v>
      </c>
      <c r="G92" s="3">
        <f t="shared" si="7"/>
        <v>6055</v>
      </c>
    </row>
    <row r="93" spans="1:7" ht="12.75">
      <c r="A93" s="23" t="s">
        <v>54</v>
      </c>
      <c r="B93" s="23">
        <f t="shared" si="8"/>
        <v>499022</v>
      </c>
      <c r="C93" s="4">
        <v>3278</v>
      </c>
      <c r="D93" s="14">
        <f t="shared" si="6"/>
        <v>0.0034256023542394705</v>
      </c>
      <c r="F93" s="3"/>
      <c r="G93" s="3">
        <f t="shared" si="7"/>
        <v>0</v>
      </c>
    </row>
    <row r="94" spans="1:7" ht="12.75">
      <c r="A94" s="23" t="s">
        <v>30</v>
      </c>
      <c r="B94" s="23">
        <f t="shared" si="8"/>
        <v>499023</v>
      </c>
      <c r="C94" s="4">
        <v>6031</v>
      </c>
      <c r="D94" s="14">
        <f t="shared" si="6"/>
        <v>0.006302564917150167</v>
      </c>
      <c r="F94" s="3"/>
      <c r="G94" s="3">
        <f t="shared" si="7"/>
        <v>0</v>
      </c>
    </row>
    <row r="95" spans="1:7" ht="12.75">
      <c r="A95" s="23" t="s">
        <v>118</v>
      </c>
      <c r="B95" s="23">
        <v>500001</v>
      </c>
      <c r="C95" s="4">
        <v>6035</v>
      </c>
      <c r="D95" s="14">
        <f t="shared" si="6"/>
        <v>0.006306745029846005</v>
      </c>
      <c r="F95" s="3"/>
      <c r="G95" s="3">
        <f t="shared" si="7"/>
        <v>0</v>
      </c>
    </row>
    <row r="96" spans="1:7" ht="12.75">
      <c r="A96" s="23" t="s">
        <v>55</v>
      </c>
      <c r="B96" s="23">
        <f aca="true" t="shared" si="9" ref="B96:B117">SUM(B95+1)</f>
        <v>500002</v>
      </c>
      <c r="C96" s="4">
        <v>6031</v>
      </c>
      <c r="D96" s="14">
        <f t="shared" si="6"/>
        <v>0.006302564917150167</v>
      </c>
      <c r="F96" s="3" t="s">
        <v>211</v>
      </c>
      <c r="G96" s="3">
        <f t="shared" si="7"/>
        <v>6031</v>
      </c>
    </row>
    <row r="97" spans="1:7" ht="12.75">
      <c r="A97" s="23" t="s">
        <v>119</v>
      </c>
      <c r="B97" s="23">
        <f t="shared" si="9"/>
        <v>500003</v>
      </c>
      <c r="C97" s="4">
        <v>6055</v>
      </c>
      <c r="D97" s="14">
        <f t="shared" si="6"/>
        <v>0.006327645593325196</v>
      </c>
      <c r="F97" s="3" t="s">
        <v>211</v>
      </c>
      <c r="G97" s="3">
        <f t="shared" si="7"/>
        <v>6055</v>
      </c>
    </row>
    <row r="98" spans="1:7" ht="12.75">
      <c r="A98" s="23" t="s">
        <v>56</v>
      </c>
      <c r="B98" s="23">
        <f t="shared" si="9"/>
        <v>500004</v>
      </c>
      <c r="C98" s="4">
        <v>3278</v>
      </c>
      <c r="D98" s="14">
        <f t="shared" si="6"/>
        <v>0.0034256023542394705</v>
      </c>
      <c r="F98" s="3" t="s">
        <v>211</v>
      </c>
      <c r="G98" s="3">
        <f t="shared" si="7"/>
        <v>3278</v>
      </c>
    </row>
    <row r="99" spans="1:7" ht="12.75">
      <c r="A99" s="23" t="s">
        <v>120</v>
      </c>
      <c r="B99" s="23">
        <f t="shared" si="9"/>
        <v>500005</v>
      </c>
      <c r="C99" s="4">
        <v>6031</v>
      </c>
      <c r="D99" s="14">
        <f aca="true" t="shared" si="10" ref="D99:D130">C99/$C$187</f>
        <v>0.006302564917150167</v>
      </c>
      <c r="F99" s="3"/>
      <c r="G99" s="3">
        <f t="shared" si="7"/>
        <v>0</v>
      </c>
    </row>
    <row r="100" spans="1:7" ht="12.75">
      <c r="A100" s="23" t="s">
        <v>161</v>
      </c>
      <c r="B100" s="23">
        <f t="shared" si="9"/>
        <v>500006</v>
      </c>
      <c r="C100" s="4">
        <v>6055</v>
      </c>
      <c r="D100" s="14">
        <f t="shared" si="10"/>
        <v>0.006327645593325196</v>
      </c>
      <c r="F100" s="3"/>
      <c r="G100" s="3">
        <f t="shared" si="7"/>
        <v>0</v>
      </c>
    </row>
    <row r="101" spans="1:7" ht="12.75">
      <c r="A101" s="23" t="s">
        <v>57</v>
      </c>
      <c r="B101" s="23">
        <f t="shared" si="9"/>
        <v>500007</v>
      </c>
      <c r="C101" s="4">
        <v>3278</v>
      </c>
      <c r="D101" s="14">
        <f t="shared" si="10"/>
        <v>0.0034256023542394705</v>
      </c>
      <c r="F101" s="3"/>
      <c r="G101" s="3">
        <f t="shared" si="7"/>
        <v>0</v>
      </c>
    </row>
    <row r="102" spans="1:7" ht="12.75">
      <c r="A102" s="23" t="s">
        <v>58</v>
      </c>
      <c r="B102" s="23">
        <f t="shared" si="9"/>
        <v>500008</v>
      </c>
      <c r="C102" s="4">
        <v>6031</v>
      </c>
      <c r="D102" s="14">
        <f t="shared" si="10"/>
        <v>0.006302564917150167</v>
      </c>
      <c r="F102" s="3"/>
      <c r="G102" s="3">
        <f t="shared" si="7"/>
        <v>0</v>
      </c>
    </row>
    <row r="103" spans="1:7" ht="12.75">
      <c r="A103" s="23" t="s">
        <v>162</v>
      </c>
      <c r="B103" s="23">
        <f t="shared" si="9"/>
        <v>500009</v>
      </c>
      <c r="C103" s="4">
        <v>6055</v>
      </c>
      <c r="D103" s="14">
        <f t="shared" si="10"/>
        <v>0.006327645593325196</v>
      </c>
      <c r="F103" s="3" t="s">
        <v>211</v>
      </c>
      <c r="G103" s="3">
        <f t="shared" si="7"/>
        <v>6055</v>
      </c>
    </row>
    <row r="104" spans="1:7" ht="12.75">
      <c r="A104" s="23" t="s">
        <v>59</v>
      </c>
      <c r="B104" s="23">
        <f t="shared" si="9"/>
        <v>500010</v>
      </c>
      <c r="C104" s="4">
        <v>3278</v>
      </c>
      <c r="D104" s="14">
        <f t="shared" si="10"/>
        <v>0.0034256023542394705</v>
      </c>
      <c r="F104" s="3" t="s">
        <v>211</v>
      </c>
      <c r="G104" s="3">
        <f t="shared" si="7"/>
        <v>3278</v>
      </c>
    </row>
    <row r="105" spans="1:7" ht="12.75">
      <c r="A105" s="23" t="s">
        <v>121</v>
      </c>
      <c r="B105" s="23">
        <f t="shared" si="9"/>
        <v>500011</v>
      </c>
      <c r="C105" s="4">
        <v>6031</v>
      </c>
      <c r="D105" s="14">
        <f t="shared" si="10"/>
        <v>0.006302564917150167</v>
      </c>
      <c r="F105" s="3"/>
      <c r="G105" s="3">
        <f t="shared" si="7"/>
        <v>0</v>
      </c>
    </row>
    <row r="106" spans="1:7" ht="12.75">
      <c r="A106" s="23" t="s">
        <v>60</v>
      </c>
      <c r="B106" s="23">
        <f t="shared" si="9"/>
        <v>500012</v>
      </c>
      <c r="C106" s="4">
        <v>6055</v>
      </c>
      <c r="D106" s="14">
        <f t="shared" si="10"/>
        <v>0.006327645593325196</v>
      </c>
      <c r="F106" s="3" t="s">
        <v>211</v>
      </c>
      <c r="G106" s="3">
        <f t="shared" si="7"/>
        <v>6055</v>
      </c>
    </row>
    <row r="107" spans="1:7" ht="12.75">
      <c r="A107" s="23" t="s">
        <v>61</v>
      </c>
      <c r="B107" s="23">
        <f t="shared" si="9"/>
        <v>500013</v>
      </c>
      <c r="C107" s="4">
        <v>3278</v>
      </c>
      <c r="D107" s="14">
        <f t="shared" si="10"/>
        <v>0.0034256023542394705</v>
      </c>
      <c r="F107" s="3"/>
      <c r="G107" s="3">
        <f t="shared" si="7"/>
        <v>0</v>
      </c>
    </row>
    <row r="108" spans="1:7" ht="12.75">
      <c r="A108" s="23" t="s">
        <v>163</v>
      </c>
      <c r="B108" s="23">
        <f t="shared" si="9"/>
        <v>500014</v>
      </c>
      <c r="C108" s="4">
        <v>6031</v>
      </c>
      <c r="D108" s="14">
        <f t="shared" si="10"/>
        <v>0.006302564917150167</v>
      </c>
      <c r="F108" s="3" t="s">
        <v>211</v>
      </c>
      <c r="G108" s="3">
        <f t="shared" si="7"/>
        <v>6031</v>
      </c>
    </row>
    <row r="109" spans="1:7" ht="12.75">
      <c r="A109" s="23" t="s">
        <v>62</v>
      </c>
      <c r="B109" s="23">
        <f t="shared" si="9"/>
        <v>500015</v>
      </c>
      <c r="C109" s="4">
        <v>6055</v>
      </c>
      <c r="D109" s="14">
        <f t="shared" si="10"/>
        <v>0.006327645593325196</v>
      </c>
      <c r="F109" s="3"/>
      <c r="G109" s="3">
        <f t="shared" si="7"/>
        <v>0</v>
      </c>
    </row>
    <row r="110" spans="1:7" ht="12.75">
      <c r="A110" s="23" t="s">
        <v>63</v>
      </c>
      <c r="B110" s="23">
        <f t="shared" si="9"/>
        <v>500016</v>
      </c>
      <c r="C110" s="4">
        <v>3278</v>
      </c>
      <c r="D110" s="14">
        <f t="shared" si="10"/>
        <v>0.0034256023542394705</v>
      </c>
      <c r="F110" s="3" t="s">
        <v>211</v>
      </c>
      <c r="G110" s="3">
        <f t="shared" si="7"/>
        <v>3278</v>
      </c>
    </row>
    <row r="111" spans="1:7" ht="12.75">
      <c r="A111" s="23" t="s">
        <v>164</v>
      </c>
      <c r="B111" s="23">
        <f t="shared" si="9"/>
        <v>500017</v>
      </c>
      <c r="C111" s="4">
        <v>6031</v>
      </c>
      <c r="D111" s="14">
        <f t="shared" si="10"/>
        <v>0.006302564917150167</v>
      </c>
      <c r="F111" s="3" t="s">
        <v>211</v>
      </c>
      <c r="G111" s="3">
        <f t="shared" si="7"/>
        <v>6031</v>
      </c>
    </row>
    <row r="112" spans="1:7" ht="12.75">
      <c r="A112" s="23" t="s">
        <v>165</v>
      </c>
      <c r="B112" s="23">
        <f t="shared" si="9"/>
        <v>500018</v>
      </c>
      <c r="C112" s="4">
        <v>6055</v>
      </c>
      <c r="D112" s="14">
        <f t="shared" si="10"/>
        <v>0.006327645593325196</v>
      </c>
      <c r="F112" s="3" t="s">
        <v>211</v>
      </c>
      <c r="G112" s="3">
        <f t="shared" si="7"/>
        <v>6055</v>
      </c>
    </row>
    <row r="113" spans="1:7" ht="12.75">
      <c r="A113" s="23" t="s">
        <v>64</v>
      </c>
      <c r="B113" s="23">
        <f t="shared" si="9"/>
        <v>500019</v>
      </c>
      <c r="C113" s="4">
        <v>3278</v>
      </c>
      <c r="D113" s="14">
        <f t="shared" si="10"/>
        <v>0.0034256023542394705</v>
      </c>
      <c r="F113" s="3" t="s">
        <v>211</v>
      </c>
      <c r="G113" s="3">
        <f t="shared" si="7"/>
        <v>3278</v>
      </c>
    </row>
    <row r="114" spans="1:7" ht="12.75">
      <c r="A114" s="23" t="s">
        <v>166</v>
      </c>
      <c r="B114" s="23">
        <f t="shared" si="9"/>
        <v>500020</v>
      </c>
      <c r="C114" s="4">
        <v>6031</v>
      </c>
      <c r="D114" s="14">
        <f t="shared" si="10"/>
        <v>0.006302564917150167</v>
      </c>
      <c r="F114" s="3"/>
      <c r="G114" s="3">
        <f t="shared" si="7"/>
        <v>0</v>
      </c>
    </row>
    <row r="115" spans="1:7" ht="12.75">
      <c r="A115" s="23" t="s">
        <v>65</v>
      </c>
      <c r="B115" s="23">
        <f t="shared" si="9"/>
        <v>500021</v>
      </c>
      <c r="C115" s="4">
        <v>6055</v>
      </c>
      <c r="D115" s="14">
        <f t="shared" si="10"/>
        <v>0.006327645593325196</v>
      </c>
      <c r="F115" s="3"/>
      <c r="G115" s="3">
        <f t="shared" si="7"/>
        <v>0</v>
      </c>
    </row>
    <row r="116" spans="1:7" ht="12.75">
      <c r="A116" s="23" t="s">
        <v>167</v>
      </c>
      <c r="B116" s="23">
        <f t="shared" si="9"/>
        <v>500022</v>
      </c>
      <c r="C116" s="4">
        <v>3278</v>
      </c>
      <c r="D116" s="14">
        <f t="shared" si="10"/>
        <v>0.0034256023542394705</v>
      </c>
      <c r="F116" s="3"/>
      <c r="G116" s="3">
        <f t="shared" si="7"/>
        <v>0</v>
      </c>
    </row>
    <row r="117" spans="1:7" ht="12.75">
      <c r="A117" s="23" t="s">
        <v>66</v>
      </c>
      <c r="B117" s="23">
        <f t="shared" si="9"/>
        <v>500023</v>
      </c>
      <c r="C117" s="4">
        <v>6031</v>
      </c>
      <c r="D117" s="14">
        <f t="shared" si="10"/>
        <v>0.006302564917150167</v>
      </c>
      <c r="F117" s="3"/>
      <c r="G117" s="3">
        <f t="shared" si="7"/>
        <v>0</v>
      </c>
    </row>
    <row r="118" spans="1:7" ht="12.75">
      <c r="A118" s="23" t="s">
        <v>67</v>
      </c>
      <c r="B118" s="23">
        <v>501001</v>
      </c>
      <c r="C118" s="4">
        <v>6035</v>
      </c>
      <c r="D118" s="14">
        <f t="shared" si="10"/>
        <v>0.006306745029846005</v>
      </c>
      <c r="F118" s="3" t="s">
        <v>211</v>
      </c>
      <c r="G118" s="3">
        <f t="shared" si="7"/>
        <v>6035</v>
      </c>
    </row>
    <row r="119" spans="1:7" ht="12.75">
      <c r="A119" s="23" t="s">
        <v>168</v>
      </c>
      <c r="B119" s="23">
        <f aca="true" t="shared" si="11" ref="B119:B140">SUM(B118+1)</f>
        <v>501002</v>
      </c>
      <c r="C119" s="4">
        <v>6031</v>
      </c>
      <c r="D119" s="14">
        <f t="shared" si="10"/>
        <v>0.006302564917150167</v>
      </c>
      <c r="F119" s="3" t="s">
        <v>211</v>
      </c>
      <c r="G119" s="3">
        <f t="shared" si="7"/>
        <v>6031</v>
      </c>
    </row>
    <row r="120" spans="1:7" ht="12.75">
      <c r="A120" s="23" t="s">
        <v>30</v>
      </c>
      <c r="B120" s="23">
        <f t="shared" si="11"/>
        <v>501003</v>
      </c>
      <c r="C120" s="4">
        <v>6055</v>
      </c>
      <c r="D120" s="14">
        <f t="shared" si="10"/>
        <v>0.006327645593325196</v>
      </c>
      <c r="F120" s="3"/>
      <c r="G120" s="3">
        <f t="shared" si="7"/>
        <v>0</v>
      </c>
    </row>
    <row r="121" spans="1:7" ht="12.75">
      <c r="A121" s="23" t="s">
        <v>169</v>
      </c>
      <c r="B121" s="23">
        <f t="shared" si="11"/>
        <v>501004</v>
      </c>
      <c r="C121" s="4">
        <v>3278</v>
      </c>
      <c r="D121" s="14">
        <f t="shared" si="10"/>
        <v>0.0034256023542394705</v>
      </c>
      <c r="F121" s="3"/>
      <c r="G121" s="3">
        <f t="shared" si="7"/>
        <v>0</v>
      </c>
    </row>
    <row r="122" spans="1:7" ht="12.75">
      <c r="A122" s="23" t="s">
        <v>68</v>
      </c>
      <c r="B122" s="23">
        <f t="shared" si="11"/>
        <v>501005</v>
      </c>
      <c r="C122" s="4">
        <v>6031</v>
      </c>
      <c r="D122" s="14">
        <f t="shared" si="10"/>
        <v>0.006302564917150167</v>
      </c>
      <c r="F122" s="3"/>
      <c r="G122" s="3">
        <f t="shared" si="7"/>
        <v>0</v>
      </c>
    </row>
    <row r="123" spans="1:7" ht="12.75">
      <c r="A123" s="23" t="s">
        <v>170</v>
      </c>
      <c r="B123" s="23">
        <f t="shared" si="11"/>
        <v>501006</v>
      </c>
      <c r="C123" s="4">
        <v>6055</v>
      </c>
      <c r="D123" s="14">
        <f t="shared" si="10"/>
        <v>0.006327645593325196</v>
      </c>
      <c r="F123" s="3"/>
      <c r="G123" s="3">
        <f t="shared" si="7"/>
        <v>0</v>
      </c>
    </row>
    <row r="124" spans="1:7" ht="12.75">
      <c r="A124" s="23" t="s">
        <v>69</v>
      </c>
      <c r="B124" s="23">
        <f t="shared" si="11"/>
        <v>501007</v>
      </c>
      <c r="C124" s="4">
        <v>3278</v>
      </c>
      <c r="D124" s="14">
        <f t="shared" si="10"/>
        <v>0.0034256023542394705</v>
      </c>
      <c r="F124" s="3"/>
      <c r="G124" s="3">
        <f t="shared" si="7"/>
        <v>0</v>
      </c>
    </row>
    <row r="125" spans="1:7" ht="12.75">
      <c r="A125" s="23" t="s">
        <v>122</v>
      </c>
      <c r="B125" s="23">
        <f t="shared" si="11"/>
        <v>501008</v>
      </c>
      <c r="C125" s="4">
        <v>6031</v>
      </c>
      <c r="D125" s="14">
        <f t="shared" si="10"/>
        <v>0.006302564917150167</v>
      </c>
      <c r="F125" s="3"/>
      <c r="G125" s="3">
        <f t="shared" si="7"/>
        <v>0</v>
      </c>
    </row>
    <row r="126" spans="1:7" ht="12.75">
      <c r="A126" s="23" t="s">
        <v>70</v>
      </c>
      <c r="B126" s="23">
        <f t="shared" si="11"/>
        <v>501009</v>
      </c>
      <c r="C126" s="4">
        <v>6055</v>
      </c>
      <c r="D126" s="14">
        <f t="shared" si="10"/>
        <v>0.006327645593325196</v>
      </c>
      <c r="F126" s="3" t="s">
        <v>211</v>
      </c>
      <c r="G126" s="3">
        <f t="shared" si="7"/>
        <v>6055</v>
      </c>
    </row>
    <row r="127" spans="1:7" ht="12.75">
      <c r="A127" s="23" t="s">
        <v>71</v>
      </c>
      <c r="B127" s="23">
        <f t="shared" si="11"/>
        <v>501010</v>
      </c>
      <c r="C127" s="4">
        <v>3278</v>
      </c>
      <c r="D127" s="14">
        <f t="shared" si="10"/>
        <v>0.0034256023542394705</v>
      </c>
      <c r="F127" s="3"/>
      <c r="G127" s="3">
        <f t="shared" si="7"/>
        <v>0</v>
      </c>
    </row>
    <row r="128" spans="1:7" ht="12.75">
      <c r="A128" s="23" t="s">
        <v>72</v>
      </c>
      <c r="B128" s="23">
        <f t="shared" si="11"/>
        <v>501011</v>
      </c>
      <c r="C128" s="4">
        <v>6031</v>
      </c>
      <c r="D128" s="14">
        <f t="shared" si="10"/>
        <v>0.006302564917150167</v>
      </c>
      <c r="F128" s="3" t="s">
        <v>211</v>
      </c>
      <c r="G128" s="3">
        <f t="shared" si="7"/>
        <v>6031</v>
      </c>
    </row>
    <row r="129" spans="1:7" ht="12.75">
      <c r="A129" s="23" t="s">
        <v>73</v>
      </c>
      <c r="B129" s="23">
        <f t="shared" si="11"/>
        <v>501012</v>
      </c>
      <c r="C129" s="4">
        <v>6055</v>
      </c>
      <c r="D129" s="14">
        <f t="shared" si="10"/>
        <v>0.006327645593325196</v>
      </c>
      <c r="F129" s="3" t="s">
        <v>211</v>
      </c>
      <c r="G129" s="3">
        <f t="shared" si="7"/>
        <v>6055</v>
      </c>
    </row>
    <row r="130" spans="1:7" ht="12.75">
      <c r="A130" s="23" t="s">
        <v>171</v>
      </c>
      <c r="B130" s="23">
        <f t="shared" si="11"/>
        <v>501013</v>
      </c>
      <c r="C130" s="4">
        <v>3278</v>
      </c>
      <c r="D130" s="14">
        <f t="shared" si="10"/>
        <v>0.0034256023542394705</v>
      </c>
      <c r="F130" s="3" t="s">
        <v>211</v>
      </c>
      <c r="G130" s="3">
        <f t="shared" si="7"/>
        <v>3278</v>
      </c>
    </row>
    <row r="131" spans="1:7" ht="12.75">
      <c r="A131" s="23" t="s">
        <v>172</v>
      </c>
      <c r="B131" s="23">
        <f t="shared" si="11"/>
        <v>501014</v>
      </c>
      <c r="C131" s="4">
        <v>6031</v>
      </c>
      <c r="D131" s="14">
        <f aca="true" t="shared" si="12" ref="D131:D162">C131/$C$187</f>
        <v>0.006302564917150167</v>
      </c>
      <c r="F131" s="3" t="s">
        <v>211</v>
      </c>
      <c r="G131" s="3">
        <f t="shared" si="7"/>
        <v>6031</v>
      </c>
    </row>
    <row r="132" spans="1:7" ht="12.75">
      <c r="A132" s="23" t="s">
        <v>74</v>
      </c>
      <c r="B132" s="23">
        <f t="shared" si="11"/>
        <v>501015</v>
      </c>
      <c r="C132" s="4">
        <v>6055</v>
      </c>
      <c r="D132" s="14">
        <f t="shared" si="12"/>
        <v>0.006327645593325196</v>
      </c>
      <c r="F132" s="3"/>
      <c r="G132" s="3">
        <f t="shared" si="7"/>
        <v>0</v>
      </c>
    </row>
    <row r="133" spans="1:7" ht="12.75">
      <c r="A133" s="23" t="s">
        <v>105</v>
      </c>
      <c r="B133" s="23">
        <f t="shared" si="11"/>
        <v>501016</v>
      </c>
      <c r="C133" s="4">
        <v>3278</v>
      </c>
      <c r="D133" s="14">
        <f t="shared" si="12"/>
        <v>0.0034256023542394705</v>
      </c>
      <c r="F133" s="3" t="s">
        <v>211</v>
      </c>
      <c r="G133" s="3">
        <f t="shared" si="7"/>
        <v>3278</v>
      </c>
    </row>
    <row r="134" spans="1:7" ht="12.75">
      <c r="A134" s="23" t="s">
        <v>173</v>
      </c>
      <c r="B134" s="23">
        <f t="shared" si="11"/>
        <v>501017</v>
      </c>
      <c r="C134" s="4">
        <v>6031</v>
      </c>
      <c r="D134" s="14">
        <f t="shared" si="12"/>
        <v>0.006302564917150167</v>
      </c>
      <c r="F134" s="3" t="s">
        <v>211</v>
      </c>
      <c r="G134" s="3">
        <f aca="true" t="shared" si="13" ref="G134:G186">IF(F134="a",C134,0)</f>
        <v>6031</v>
      </c>
    </row>
    <row r="135" spans="1:7" ht="12.75">
      <c r="A135" s="23" t="s">
        <v>75</v>
      </c>
      <c r="B135" s="23">
        <f t="shared" si="11"/>
        <v>501018</v>
      </c>
      <c r="C135" s="4">
        <v>6055</v>
      </c>
      <c r="D135" s="14">
        <f t="shared" si="12"/>
        <v>0.006327645593325196</v>
      </c>
      <c r="F135" s="3" t="s">
        <v>211</v>
      </c>
      <c r="G135" s="3">
        <f t="shared" si="13"/>
        <v>6055</v>
      </c>
    </row>
    <row r="136" spans="1:7" ht="12.75">
      <c r="A136" s="23" t="s">
        <v>76</v>
      </c>
      <c r="B136" s="23">
        <f t="shared" si="11"/>
        <v>501019</v>
      </c>
      <c r="C136" s="4">
        <v>3278</v>
      </c>
      <c r="D136" s="14">
        <f t="shared" si="12"/>
        <v>0.0034256023542394705</v>
      </c>
      <c r="F136" s="3" t="s">
        <v>211</v>
      </c>
      <c r="G136" s="3">
        <f t="shared" si="13"/>
        <v>3278</v>
      </c>
    </row>
    <row r="137" spans="1:7" ht="12.75">
      <c r="A137" s="23" t="s">
        <v>174</v>
      </c>
      <c r="B137" s="23">
        <f t="shared" si="11"/>
        <v>501020</v>
      </c>
      <c r="C137" s="4">
        <v>6031</v>
      </c>
      <c r="D137" s="14">
        <f t="shared" si="12"/>
        <v>0.006302564917150167</v>
      </c>
      <c r="F137" s="3" t="s">
        <v>211</v>
      </c>
      <c r="G137" s="3">
        <f t="shared" si="13"/>
        <v>6031</v>
      </c>
    </row>
    <row r="138" spans="1:7" ht="12.75">
      <c r="A138" s="23" t="s">
        <v>77</v>
      </c>
      <c r="B138" s="23">
        <f t="shared" si="11"/>
        <v>501021</v>
      </c>
      <c r="C138" s="4">
        <v>6055</v>
      </c>
      <c r="D138" s="14">
        <f t="shared" si="12"/>
        <v>0.006327645593325196</v>
      </c>
      <c r="F138" s="3" t="s">
        <v>211</v>
      </c>
      <c r="G138" s="3">
        <f t="shared" si="13"/>
        <v>6055</v>
      </c>
    </row>
    <row r="139" spans="1:7" ht="12.75">
      <c r="A139" s="23" t="s">
        <v>78</v>
      </c>
      <c r="B139" s="23">
        <f t="shared" si="11"/>
        <v>501022</v>
      </c>
      <c r="C139" s="4">
        <v>3278</v>
      </c>
      <c r="D139" s="14">
        <f t="shared" si="12"/>
        <v>0.0034256023542394705</v>
      </c>
      <c r="F139" s="3" t="s">
        <v>211</v>
      </c>
      <c r="G139" s="3">
        <f t="shared" si="13"/>
        <v>3278</v>
      </c>
    </row>
    <row r="140" spans="1:7" ht="12.75">
      <c r="A140" s="23" t="s">
        <v>79</v>
      </c>
      <c r="B140" s="23">
        <f t="shared" si="11"/>
        <v>501023</v>
      </c>
      <c r="C140" s="4">
        <v>6031</v>
      </c>
      <c r="D140" s="14">
        <f t="shared" si="12"/>
        <v>0.006302564917150167</v>
      </c>
      <c r="F140" s="3" t="s">
        <v>211</v>
      </c>
      <c r="G140" s="3">
        <f t="shared" si="13"/>
        <v>6031</v>
      </c>
    </row>
    <row r="141" spans="1:7" ht="12.75">
      <c r="A141" s="23" t="s">
        <v>175</v>
      </c>
      <c r="B141" s="23">
        <v>502001</v>
      </c>
      <c r="C141" s="4">
        <v>6035</v>
      </c>
      <c r="D141" s="14">
        <f t="shared" si="12"/>
        <v>0.006306745029846005</v>
      </c>
      <c r="F141" s="3"/>
      <c r="G141" s="3">
        <f t="shared" si="13"/>
        <v>0</v>
      </c>
    </row>
    <row r="142" spans="1:7" ht="12.75">
      <c r="A142" s="23" t="s">
        <v>80</v>
      </c>
      <c r="B142" s="23">
        <f aca="true" t="shared" si="14" ref="B142:B163">SUM(B141+1)</f>
        <v>502002</v>
      </c>
      <c r="C142" s="4">
        <v>6031</v>
      </c>
      <c r="D142" s="14">
        <f t="shared" si="12"/>
        <v>0.006302564917150167</v>
      </c>
      <c r="F142" s="3" t="s">
        <v>211</v>
      </c>
      <c r="G142" s="3">
        <f t="shared" si="13"/>
        <v>6031</v>
      </c>
    </row>
    <row r="143" spans="1:7" ht="12.75">
      <c r="A143" s="23" t="s">
        <v>176</v>
      </c>
      <c r="B143" s="23">
        <f t="shared" si="14"/>
        <v>502003</v>
      </c>
      <c r="C143" s="4">
        <v>6055</v>
      </c>
      <c r="D143" s="14">
        <f t="shared" si="12"/>
        <v>0.006327645593325196</v>
      </c>
      <c r="F143" s="3"/>
      <c r="G143" s="3">
        <f t="shared" si="13"/>
        <v>0</v>
      </c>
    </row>
    <row r="144" spans="1:7" ht="12.75">
      <c r="A144" s="23" t="s">
        <v>210</v>
      </c>
      <c r="B144" s="23">
        <f t="shared" si="14"/>
        <v>502004</v>
      </c>
      <c r="C144" s="4">
        <v>3278</v>
      </c>
      <c r="D144" s="14">
        <f t="shared" si="12"/>
        <v>0.0034256023542394705</v>
      </c>
      <c r="F144" s="3"/>
      <c r="G144" s="3">
        <f t="shared" si="13"/>
        <v>0</v>
      </c>
    </row>
    <row r="145" spans="1:7" ht="12.75">
      <c r="A145" s="23" t="s">
        <v>177</v>
      </c>
      <c r="B145" s="23">
        <f t="shared" si="14"/>
        <v>502005</v>
      </c>
      <c r="C145" s="4">
        <v>6031</v>
      </c>
      <c r="D145" s="14">
        <f t="shared" si="12"/>
        <v>0.006302564917150167</v>
      </c>
      <c r="F145" s="3" t="s">
        <v>211</v>
      </c>
      <c r="G145" s="3">
        <f t="shared" si="13"/>
        <v>6031</v>
      </c>
    </row>
    <row r="146" spans="1:7" ht="12.75">
      <c r="A146" s="23" t="s">
        <v>178</v>
      </c>
      <c r="B146" s="23">
        <f t="shared" si="14"/>
        <v>502006</v>
      </c>
      <c r="C146" s="4">
        <v>6055</v>
      </c>
      <c r="D146" s="14">
        <f t="shared" si="12"/>
        <v>0.006327645593325196</v>
      </c>
      <c r="F146" s="3"/>
      <c r="G146" s="3">
        <f t="shared" si="13"/>
        <v>0</v>
      </c>
    </row>
    <row r="147" spans="1:7" ht="12.75">
      <c r="A147" s="23" t="s">
        <v>81</v>
      </c>
      <c r="B147" s="23">
        <f t="shared" si="14"/>
        <v>502007</v>
      </c>
      <c r="C147" s="4">
        <v>3278</v>
      </c>
      <c r="D147" s="14">
        <f t="shared" si="12"/>
        <v>0.0034256023542394705</v>
      </c>
      <c r="F147" s="3"/>
      <c r="G147" s="3">
        <f t="shared" si="13"/>
        <v>0</v>
      </c>
    </row>
    <row r="148" spans="1:7" ht="12.75">
      <c r="A148" s="23" t="s">
        <v>179</v>
      </c>
      <c r="B148" s="23">
        <f t="shared" si="14"/>
        <v>502008</v>
      </c>
      <c r="C148" s="4">
        <v>6031</v>
      </c>
      <c r="D148" s="14">
        <f t="shared" si="12"/>
        <v>0.006302564917150167</v>
      </c>
      <c r="F148" s="3"/>
      <c r="G148" s="3">
        <f t="shared" si="13"/>
        <v>0</v>
      </c>
    </row>
    <row r="149" spans="1:7" ht="12.75">
      <c r="A149" s="23" t="s">
        <v>82</v>
      </c>
      <c r="B149" s="23">
        <f t="shared" si="14"/>
        <v>502009</v>
      </c>
      <c r="C149" s="4">
        <v>6055</v>
      </c>
      <c r="D149" s="14">
        <f t="shared" si="12"/>
        <v>0.006327645593325196</v>
      </c>
      <c r="F149" s="3"/>
      <c r="G149" s="3">
        <f t="shared" si="13"/>
        <v>0</v>
      </c>
    </row>
    <row r="150" spans="1:7" ht="12.75">
      <c r="A150" s="23" t="s">
        <v>83</v>
      </c>
      <c r="B150" s="23">
        <f t="shared" si="14"/>
        <v>502010</v>
      </c>
      <c r="C150" s="4">
        <v>3278</v>
      </c>
      <c r="D150" s="14">
        <f t="shared" si="12"/>
        <v>0.0034256023542394705</v>
      </c>
      <c r="F150" s="3" t="s">
        <v>211</v>
      </c>
      <c r="G150" s="3">
        <f t="shared" si="13"/>
        <v>3278</v>
      </c>
    </row>
    <row r="151" spans="1:7" ht="12.75">
      <c r="A151" s="23" t="s">
        <v>84</v>
      </c>
      <c r="B151" s="23">
        <f t="shared" si="14"/>
        <v>502011</v>
      </c>
      <c r="C151" s="4">
        <v>6031</v>
      </c>
      <c r="D151" s="14">
        <f t="shared" si="12"/>
        <v>0.006302564917150167</v>
      </c>
      <c r="F151" s="3"/>
      <c r="G151" s="3">
        <f t="shared" si="13"/>
        <v>0</v>
      </c>
    </row>
    <row r="152" spans="1:7" ht="12.75">
      <c r="A152" s="23" t="s">
        <v>85</v>
      </c>
      <c r="B152" s="23">
        <f t="shared" si="14"/>
        <v>502012</v>
      </c>
      <c r="C152" s="4">
        <v>6055</v>
      </c>
      <c r="D152" s="14">
        <f t="shared" si="12"/>
        <v>0.006327645593325196</v>
      </c>
      <c r="F152" s="3"/>
      <c r="G152" s="3">
        <f t="shared" si="13"/>
        <v>0</v>
      </c>
    </row>
    <row r="153" spans="1:7" ht="12.75">
      <c r="A153" s="23" t="s">
        <v>180</v>
      </c>
      <c r="B153" s="23">
        <f t="shared" si="14"/>
        <v>502013</v>
      </c>
      <c r="C153" s="4">
        <v>3278</v>
      </c>
      <c r="D153" s="14">
        <f t="shared" si="12"/>
        <v>0.0034256023542394705</v>
      </c>
      <c r="F153" s="3"/>
      <c r="G153" s="3">
        <f t="shared" si="13"/>
        <v>0</v>
      </c>
    </row>
    <row r="154" spans="1:7" ht="12.75">
      <c r="A154" s="23" t="s">
        <v>181</v>
      </c>
      <c r="B154" s="23">
        <f t="shared" si="14"/>
        <v>502014</v>
      </c>
      <c r="C154" s="4">
        <v>6031</v>
      </c>
      <c r="D154" s="14">
        <f t="shared" si="12"/>
        <v>0.006302564917150167</v>
      </c>
      <c r="F154" s="3"/>
      <c r="G154" s="3">
        <f t="shared" si="13"/>
        <v>0</v>
      </c>
    </row>
    <row r="155" spans="1:7" ht="12.75">
      <c r="A155" s="23" t="s">
        <v>86</v>
      </c>
      <c r="B155" s="23">
        <f t="shared" si="14"/>
        <v>502015</v>
      </c>
      <c r="C155" s="4">
        <v>6055</v>
      </c>
      <c r="D155" s="14">
        <f t="shared" si="12"/>
        <v>0.006327645593325196</v>
      </c>
      <c r="F155" s="3"/>
      <c r="G155" s="3">
        <f t="shared" si="13"/>
        <v>0</v>
      </c>
    </row>
    <row r="156" spans="1:7" ht="12.75">
      <c r="A156" s="23" t="s">
        <v>87</v>
      </c>
      <c r="B156" s="23">
        <f t="shared" si="14"/>
        <v>502016</v>
      </c>
      <c r="C156" s="4">
        <v>3278</v>
      </c>
      <c r="D156" s="14">
        <f t="shared" si="12"/>
        <v>0.0034256023542394705</v>
      </c>
      <c r="F156" s="3" t="s">
        <v>211</v>
      </c>
      <c r="G156" s="3">
        <f t="shared" si="13"/>
        <v>3278</v>
      </c>
    </row>
    <row r="157" spans="1:7" ht="12.75">
      <c r="A157" s="23" t="s">
        <v>88</v>
      </c>
      <c r="B157" s="23">
        <f t="shared" si="14"/>
        <v>502017</v>
      </c>
      <c r="C157" s="4">
        <v>6031</v>
      </c>
      <c r="D157" s="14">
        <f t="shared" si="12"/>
        <v>0.006302564917150167</v>
      </c>
      <c r="F157" s="3" t="s">
        <v>211</v>
      </c>
      <c r="G157" s="3">
        <f t="shared" si="13"/>
        <v>6031</v>
      </c>
    </row>
    <row r="158" spans="1:7" ht="12.75">
      <c r="A158" s="23" t="s">
        <v>89</v>
      </c>
      <c r="B158" s="23">
        <f t="shared" si="14"/>
        <v>502018</v>
      </c>
      <c r="C158" s="4">
        <v>6055</v>
      </c>
      <c r="D158" s="14">
        <f t="shared" si="12"/>
        <v>0.006327645593325196</v>
      </c>
      <c r="F158" s="3" t="s">
        <v>211</v>
      </c>
      <c r="G158" s="3">
        <f t="shared" si="13"/>
        <v>6055</v>
      </c>
    </row>
    <row r="159" spans="1:7" ht="12.75">
      <c r="A159" s="23" t="s">
        <v>90</v>
      </c>
      <c r="B159" s="23">
        <f t="shared" si="14"/>
        <v>502019</v>
      </c>
      <c r="C159" s="4">
        <v>3278</v>
      </c>
      <c r="D159" s="14">
        <f t="shared" si="12"/>
        <v>0.0034256023542394705</v>
      </c>
      <c r="F159" s="3"/>
      <c r="G159" s="3">
        <f t="shared" si="13"/>
        <v>0</v>
      </c>
    </row>
    <row r="160" spans="1:7" ht="12.75">
      <c r="A160" s="23" t="s">
        <v>91</v>
      </c>
      <c r="B160" s="23">
        <f t="shared" si="14"/>
        <v>502020</v>
      </c>
      <c r="C160" s="4">
        <v>6031</v>
      </c>
      <c r="D160" s="14">
        <f t="shared" si="12"/>
        <v>0.006302564917150167</v>
      </c>
      <c r="F160" s="3" t="s">
        <v>211</v>
      </c>
      <c r="G160" s="3">
        <f t="shared" si="13"/>
        <v>6031</v>
      </c>
    </row>
    <row r="161" spans="1:7" ht="12.75">
      <c r="A161" s="23" t="s">
        <v>182</v>
      </c>
      <c r="B161" s="23">
        <f t="shared" si="14"/>
        <v>502021</v>
      </c>
      <c r="C161" s="4">
        <v>6055</v>
      </c>
      <c r="D161" s="14">
        <f t="shared" si="12"/>
        <v>0.006327645593325196</v>
      </c>
      <c r="F161" s="3" t="s">
        <v>211</v>
      </c>
      <c r="G161" s="3">
        <f t="shared" si="13"/>
        <v>6055</v>
      </c>
    </row>
    <row r="162" spans="1:7" ht="12.75">
      <c r="A162" s="23" t="s">
        <v>92</v>
      </c>
      <c r="B162" s="23">
        <f t="shared" si="14"/>
        <v>502022</v>
      </c>
      <c r="C162" s="4">
        <v>3278</v>
      </c>
      <c r="D162" s="14">
        <f t="shared" si="12"/>
        <v>0.0034256023542394705</v>
      </c>
      <c r="F162" s="3"/>
      <c r="G162" s="3">
        <f t="shared" si="13"/>
        <v>0</v>
      </c>
    </row>
    <row r="163" spans="1:7" ht="12.75">
      <c r="A163" s="23" t="s">
        <v>93</v>
      </c>
      <c r="B163" s="23">
        <f t="shared" si="14"/>
        <v>502023</v>
      </c>
      <c r="C163" s="4">
        <v>6031</v>
      </c>
      <c r="D163" s="14">
        <f aca="true" t="shared" si="15" ref="D163:D186">C163/$C$187</f>
        <v>0.006302564917150167</v>
      </c>
      <c r="F163" s="3" t="s">
        <v>211</v>
      </c>
      <c r="G163" s="3">
        <f t="shared" si="13"/>
        <v>6031</v>
      </c>
    </row>
    <row r="164" spans="1:7" ht="12.75">
      <c r="A164" s="23" t="s">
        <v>183</v>
      </c>
      <c r="B164" s="23">
        <v>503001</v>
      </c>
      <c r="C164" s="4">
        <v>6035</v>
      </c>
      <c r="D164" s="14">
        <f t="shared" si="15"/>
        <v>0.006306745029846005</v>
      </c>
      <c r="F164" s="3"/>
      <c r="G164" s="3">
        <f t="shared" si="13"/>
        <v>0</v>
      </c>
    </row>
    <row r="165" spans="1:7" ht="12.75">
      <c r="A165" s="23" t="s">
        <v>94</v>
      </c>
      <c r="B165" s="23">
        <f aca="true" t="shared" si="16" ref="B165:B186">SUM(B164+1)</f>
        <v>503002</v>
      </c>
      <c r="C165" s="4">
        <v>6031</v>
      </c>
      <c r="D165" s="14">
        <f t="shared" si="15"/>
        <v>0.006302564917150167</v>
      </c>
      <c r="F165" s="3" t="s">
        <v>211</v>
      </c>
      <c r="G165" s="3">
        <f t="shared" si="13"/>
        <v>6031</v>
      </c>
    </row>
    <row r="166" spans="1:7" ht="12.75">
      <c r="A166" s="23" t="s">
        <v>95</v>
      </c>
      <c r="B166" s="23">
        <f t="shared" si="16"/>
        <v>503003</v>
      </c>
      <c r="C166" s="4">
        <v>6055</v>
      </c>
      <c r="D166" s="14">
        <f t="shared" si="15"/>
        <v>0.006327645593325196</v>
      </c>
      <c r="F166" s="3"/>
      <c r="G166" s="3">
        <f t="shared" si="13"/>
        <v>0</v>
      </c>
    </row>
    <row r="167" spans="1:7" ht="12.75">
      <c r="A167" s="23" t="s">
        <v>96</v>
      </c>
      <c r="B167" s="23">
        <f t="shared" si="16"/>
        <v>503004</v>
      </c>
      <c r="C167" s="4">
        <v>3278</v>
      </c>
      <c r="D167" s="14">
        <f t="shared" si="15"/>
        <v>0.0034256023542394705</v>
      </c>
      <c r="F167" s="3" t="s">
        <v>211</v>
      </c>
      <c r="G167" s="3">
        <f t="shared" si="13"/>
        <v>3278</v>
      </c>
    </row>
    <row r="168" spans="1:7" ht="12.75">
      <c r="A168" s="23" t="s">
        <v>97</v>
      </c>
      <c r="B168" s="23">
        <f t="shared" si="16"/>
        <v>503005</v>
      </c>
      <c r="C168" s="4">
        <v>6031</v>
      </c>
      <c r="D168" s="14">
        <f t="shared" si="15"/>
        <v>0.006302564917150167</v>
      </c>
      <c r="F168" s="3"/>
      <c r="G168" s="3">
        <f t="shared" si="13"/>
        <v>0</v>
      </c>
    </row>
    <row r="169" spans="1:7" ht="12.75">
      <c r="A169" s="23" t="s">
        <v>123</v>
      </c>
      <c r="B169" s="23">
        <f t="shared" si="16"/>
        <v>503006</v>
      </c>
      <c r="C169" s="4">
        <v>6055</v>
      </c>
      <c r="D169" s="14">
        <f t="shared" si="15"/>
        <v>0.006327645593325196</v>
      </c>
      <c r="F169" s="3" t="s">
        <v>211</v>
      </c>
      <c r="G169" s="3">
        <f t="shared" si="13"/>
        <v>6055</v>
      </c>
    </row>
    <row r="170" spans="1:7" ht="12.75">
      <c r="A170" s="23" t="s">
        <v>184</v>
      </c>
      <c r="B170" s="23">
        <f t="shared" si="16"/>
        <v>503007</v>
      </c>
      <c r="C170" s="4">
        <v>3278</v>
      </c>
      <c r="D170" s="14">
        <f t="shared" si="15"/>
        <v>0.0034256023542394705</v>
      </c>
      <c r="F170" s="3" t="s">
        <v>211</v>
      </c>
      <c r="G170" s="3">
        <f t="shared" si="13"/>
        <v>3278</v>
      </c>
    </row>
    <row r="171" spans="1:7" ht="12.75">
      <c r="A171" s="23" t="s">
        <v>98</v>
      </c>
      <c r="B171" s="23">
        <f t="shared" si="16"/>
        <v>503008</v>
      </c>
      <c r="C171" s="4">
        <v>6031</v>
      </c>
      <c r="D171" s="14">
        <f t="shared" si="15"/>
        <v>0.006302564917150167</v>
      </c>
      <c r="F171" s="3" t="s">
        <v>211</v>
      </c>
      <c r="G171" s="3">
        <f t="shared" si="13"/>
        <v>6031</v>
      </c>
    </row>
    <row r="172" spans="1:7" ht="12.75">
      <c r="A172" s="23" t="s">
        <v>99</v>
      </c>
      <c r="B172" s="23">
        <f t="shared" si="16"/>
        <v>503009</v>
      </c>
      <c r="C172" s="4">
        <v>6055</v>
      </c>
      <c r="D172" s="14">
        <f t="shared" si="15"/>
        <v>0.006327645593325196</v>
      </c>
      <c r="F172" s="3"/>
      <c r="G172" s="3">
        <f t="shared" si="13"/>
        <v>0</v>
      </c>
    </row>
    <row r="173" spans="1:7" ht="12.75">
      <c r="A173" s="23" t="s">
        <v>100</v>
      </c>
      <c r="B173" s="23">
        <f t="shared" si="16"/>
        <v>503010</v>
      </c>
      <c r="C173" s="4">
        <v>3278</v>
      </c>
      <c r="D173" s="14">
        <f t="shared" si="15"/>
        <v>0.0034256023542394705</v>
      </c>
      <c r="F173" s="3"/>
      <c r="G173" s="3">
        <f t="shared" si="13"/>
        <v>0</v>
      </c>
    </row>
    <row r="174" spans="1:7" ht="12.75">
      <c r="A174" s="23" t="s">
        <v>185</v>
      </c>
      <c r="B174" s="23">
        <f t="shared" si="16"/>
        <v>503011</v>
      </c>
      <c r="C174" s="4">
        <v>6031</v>
      </c>
      <c r="D174" s="14">
        <f t="shared" si="15"/>
        <v>0.006302564917150167</v>
      </c>
      <c r="F174" s="3"/>
      <c r="G174" s="3">
        <f t="shared" si="13"/>
        <v>0</v>
      </c>
    </row>
    <row r="175" spans="1:7" ht="12.75">
      <c r="A175" s="23" t="s">
        <v>124</v>
      </c>
      <c r="B175" s="23">
        <f t="shared" si="16"/>
        <v>503012</v>
      </c>
      <c r="C175" s="4">
        <v>6055</v>
      </c>
      <c r="D175" s="14">
        <f t="shared" si="15"/>
        <v>0.006327645593325196</v>
      </c>
      <c r="F175" s="3"/>
      <c r="G175" s="3">
        <f t="shared" si="13"/>
        <v>0</v>
      </c>
    </row>
    <row r="176" spans="1:7" ht="12.75">
      <c r="A176" s="23" t="s">
        <v>186</v>
      </c>
      <c r="B176" s="23">
        <f t="shared" si="16"/>
        <v>503013</v>
      </c>
      <c r="C176" s="4">
        <v>3278</v>
      </c>
      <c r="D176" s="14">
        <f t="shared" si="15"/>
        <v>0.0034256023542394705</v>
      </c>
      <c r="F176" s="3"/>
      <c r="G176" s="3">
        <f t="shared" si="13"/>
        <v>0</v>
      </c>
    </row>
    <row r="177" spans="1:7" ht="12.75">
      <c r="A177" s="23" t="s">
        <v>187</v>
      </c>
      <c r="B177" s="23">
        <f t="shared" si="16"/>
        <v>503014</v>
      </c>
      <c r="C177" s="4">
        <v>6031</v>
      </c>
      <c r="D177" s="14">
        <f t="shared" si="15"/>
        <v>0.006302564917150167</v>
      </c>
      <c r="F177" s="3" t="s">
        <v>211</v>
      </c>
      <c r="G177" s="3">
        <f t="shared" si="13"/>
        <v>6031</v>
      </c>
    </row>
    <row r="178" spans="1:7" ht="12.75">
      <c r="A178" s="23" t="s">
        <v>188</v>
      </c>
      <c r="B178" s="23">
        <f t="shared" si="16"/>
        <v>503015</v>
      </c>
      <c r="C178" s="4">
        <v>6055</v>
      </c>
      <c r="D178" s="14">
        <f t="shared" si="15"/>
        <v>0.006327645593325196</v>
      </c>
      <c r="F178" s="3"/>
      <c r="G178" s="3">
        <f t="shared" si="13"/>
        <v>0</v>
      </c>
    </row>
    <row r="179" spans="1:7" ht="12.75">
      <c r="A179" s="23" t="s">
        <v>101</v>
      </c>
      <c r="B179" s="23">
        <f t="shared" si="16"/>
        <v>503016</v>
      </c>
      <c r="C179" s="4">
        <v>3278</v>
      </c>
      <c r="D179" s="14">
        <f t="shared" si="15"/>
        <v>0.0034256023542394705</v>
      </c>
      <c r="F179" s="3"/>
      <c r="G179" s="3">
        <f t="shared" si="13"/>
        <v>0</v>
      </c>
    </row>
    <row r="180" spans="1:7" ht="12.75">
      <c r="A180" s="23" t="s">
        <v>102</v>
      </c>
      <c r="B180" s="23">
        <f t="shared" si="16"/>
        <v>503017</v>
      </c>
      <c r="C180" s="4">
        <v>6031</v>
      </c>
      <c r="D180" s="14">
        <f t="shared" si="15"/>
        <v>0.006302564917150167</v>
      </c>
      <c r="F180" s="3" t="s">
        <v>211</v>
      </c>
      <c r="G180" s="3">
        <f t="shared" si="13"/>
        <v>6031</v>
      </c>
    </row>
    <row r="181" spans="1:7" ht="12.75">
      <c r="A181" s="23" t="s">
        <v>189</v>
      </c>
      <c r="B181" s="23">
        <f t="shared" si="16"/>
        <v>503018</v>
      </c>
      <c r="C181" s="4">
        <v>6055</v>
      </c>
      <c r="D181" s="14">
        <f t="shared" si="15"/>
        <v>0.006327645593325196</v>
      </c>
      <c r="F181" s="3" t="s">
        <v>211</v>
      </c>
      <c r="G181" s="3">
        <f t="shared" si="13"/>
        <v>6055</v>
      </c>
    </row>
    <row r="182" spans="1:7" ht="12.75">
      <c r="A182" s="23" t="s">
        <v>103</v>
      </c>
      <c r="B182" s="23">
        <f t="shared" si="16"/>
        <v>503019</v>
      </c>
      <c r="C182" s="4">
        <v>3278</v>
      </c>
      <c r="D182" s="14">
        <f t="shared" si="15"/>
        <v>0.0034256023542394705</v>
      </c>
      <c r="F182" s="3" t="s">
        <v>211</v>
      </c>
      <c r="G182" s="3">
        <f t="shared" si="13"/>
        <v>3278</v>
      </c>
    </row>
    <row r="183" spans="1:7" ht="12.75">
      <c r="A183" s="23" t="s">
        <v>190</v>
      </c>
      <c r="B183" s="23">
        <f t="shared" si="16"/>
        <v>503020</v>
      </c>
      <c r="C183" s="4">
        <v>6031</v>
      </c>
      <c r="D183" s="14">
        <f t="shared" si="15"/>
        <v>0.006302564917150167</v>
      </c>
      <c r="F183" s="3"/>
      <c r="G183" s="3">
        <f t="shared" si="13"/>
        <v>0</v>
      </c>
    </row>
    <row r="184" spans="1:7" ht="12.75">
      <c r="A184" s="23" t="s">
        <v>191</v>
      </c>
      <c r="B184" s="23">
        <f t="shared" si="16"/>
        <v>503021</v>
      </c>
      <c r="C184" s="4">
        <v>6055</v>
      </c>
      <c r="D184" s="14">
        <f t="shared" si="15"/>
        <v>0.006327645593325196</v>
      </c>
      <c r="F184" s="3"/>
      <c r="G184" s="3">
        <f t="shared" si="13"/>
        <v>0</v>
      </c>
    </row>
    <row r="185" spans="1:7" ht="12.75">
      <c r="A185" s="23" t="s">
        <v>104</v>
      </c>
      <c r="B185" s="23">
        <f t="shared" si="16"/>
        <v>503022</v>
      </c>
      <c r="C185" s="4">
        <v>3278</v>
      </c>
      <c r="D185" s="14">
        <f t="shared" si="15"/>
        <v>0.0034256023542394705</v>
      </c>
      <c r="F185" s="3" t="s">
        <v>211</v>
      </c>
      <c r="G185" s="3">
        <f t="shared" si="13"/>
        <v>3278</v>
      </c>
    </row>
    <row r="186" spans="1:7" ht="12.75">
      <c r="A186" s="23" t="s">
        <v>192</v>
      </c>
      <c r="B186" s="23">
        <f t="shared" si="16"/>
        <v>503023</v>
      </c>
      <c r="C186" s="4">
        <v>6031</v>
      </c>
      <c r="D186" s="14">
        <f t="shared" si="15"/>
        <v>0.006302564917150167</v>
      </c>
      <c r="F186" s="3" t="s">
        <v>211</v>
      </c>
      <c r="G186" s="3">
        <f t="shared" si="13"/>
        <v>6031</v>
      </c>
    </row>
    <row r="187" spans="1:7" ht="12.75">
      <c r="A187" s="3" t="s">
        <v>2</v>
      </c>
      <c r="B187" s="3"/>
      <c r="C187" s="4">
        <f>SUM(C3:C186)</f>
        <v>956912</v>
      </c>
      <c r="D187" s="14">
        <f>SUM(D3:D186)</f>
        <v>1.0000000000000018</v>
      </c>
      <c r="F187" s="18" t="s">
        <v>10</v>
      </c>
      <c r="G187" s="19">
        <f>SUM(G3:G186)</f>
        <v>485637</v>
      </c>
    </row>
    <row r="188" spans="6:7" ht="15.75">
      <c r="F188" s="16" t="s">
        <v>4</v>
      </c>
      <c r="G188" s="17">
        <f>G187/C187</f>
        <v>0.5075043473172036</v>
      </c>
    </row>
  </sheetData>
  <sheetProtection formatColumns="0" autoFilter="0"/>
  <protectedRanges>
    <protectedRange sqref="F3:F237" name="Prezence"/>
  </protectedRanges>
  <mergeCells count="1">
    <mergeCell ref="F1:G1"/>
  </mergeCells>
  <printOptions/>
  <pageMargins left="0.787401575" right="0.787401575" top="0.28" bottom="0.25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9"/>
  <sheetViews>
    <sheetView tabSelected="1" zoomScalePageLayoutView="0" workbookViewId="0" topLeftCell="A1">
      <selection activeCell="B56" sqref="B56"/>
    </sheetView>
  </sheetViews>
  <sheetFormatPr defaultColWidth="9.140625" defaultRowHeight="12.75"/>
  <cols>
    <col min="1" max="1" width="15.7109375" style="0" customWidth="1"/>
    <col min="2" max="2" width="11.421875" style="29" customWidth="1"/>
    <col min="3" max="3" width="15.7109375" style="0" customWidth="1"/>
    <col min="4" max="4" width="17.7109375" style="0" customWidth="1"/>
  </cols>
  <sheetData>
    <row r="1" spans="1:2" ht="12.75">
      <c r="A1" s="42" t="s">
        <v>130</v>
      </c>
      <c r="B1" s="29" t="s">
        <v>201</v>
      </c>
    </row>
    <row r="2" spans="1:4" ht="13.5" thickBot="1">
      <c r="A2" t="s">
        <v>1</v>
      </c>
      <c r="B2" s="29" t="s">
        <v>126</v>
      </c>
      <c r="C2" t="s">
        <v>2</v>
      </c>
      <c r="D2" t="s">
        <v>125</v>
      </c>
    </row>
    <row r="3" spans="1:7" ht="12.75">
      <c r="A3" s="40" t="s">
        <v>129</v>
      </c>
      <c r="B3" s="33"/>
      <c r="C3" s="34"/>
      <c r="D3" s="34"/>
      <c r="E3" s="35"/>
      <c r="F3" s="35"/>
      <c r="G3" s="36"/>
    </row>
    <row r="4" spans="1:7" ht="12.75">
      <c r="A4" s="46">
        <v>6035</v>
      </c>
      <c r="B4" s="32">
        <v>3</v>
      </c>
      <c r="C4" s="3">
        <f>SUM(B4*A4)</f>
        <v>18105</v>
      </c>
      <c r="D4" s="23" t="s">
        <v>211</v>
      </c>
      <c r="E4" s="4">
        <f>IF(D4="a",$C4,0)</f>
        <v>18105</v>
      </c>
      <c r="F4" s="4">
        <f>IF(D4="n",$C4,0)</f>
        <v>0</v>
      </c>
      <c r="G4" s="5">
        <f>IF(D4="z",$C4,0)</f>
        <v>0</v>
      </c>
    </row>
    <row r="5" spans="1:7" ht="12.75">
      <c r="A5" s="47">
        <v>6031</v>
      </c>
      <c r="B5" s="32">
        <v>39</v>
      </c>
      <c r="C5" s="3">
        <f>SUM(B5*A5)</f>
        <v>235209</v>
      </c>
      <c r="D5" s="23" t="s">
        <v>211</v>
      </c>
      <c r="E5" s="4">
        <f>IF(D5="a",$C5,0)</f>
        <v>235209</v>
      </c>
      <c r="F5" s="4">
        <f>IF(D5="n",$C5,0)</f>
        <v>0</v>
      </c>
      <c r="G5" s="5">
        <f>IF(D5="z",$C5,0)</f>
        <v>0</v>
      </c>
    </row>
    <row r="6" spans="1:7" ht="12.75">
      <c r="A6" s="44">
        <v>6055</v>
      </c>
      <c r="B6" s="32">
        <v>27</v>
      </c>
      <c r="C6" s="3">
        <f>SUM(B6*A6)</f>
        <v>163485</v>
      </c>
      <c r="D6" s="23" t="s">
        <v>211</v>
      </c>
      <c r="E6" s="4">
        <f>IF(D6="a",$C6,0)</f>
        <v>163485</v>
      </c>
      <c r="F6" s="4">
        <f>IF(D6="n",$C6,0)</f>
        <v>0</v>
      </c>
      <c r="G6" s="5">
        <f>IF(D6="z",$C6,0)</f>
        <v>0</v>
      </c>
    </row>
    <row r="7" spans="1:7" ht="12.75">
      <c r="A7" s="48">
        <v>3278</v>
      </c>
      <c r="B7" s="32">
        <v>20</v>
      </c>
      <c r="C7" s="3">
        <f>SUM(B7*A7)</f>
        <v>65560</v>
      </c>
      <c r="D7" s="23" t="s">
        <v>211</v>
      </c>
      <c r="E7" s="4">
        <f>IF(D7="a",$C7,0)</f>
        <v>65560</v>
      </c>
      <c r="F7" s="4">
        <f>IF(D7="n",$C7,0)</f>
        <v>0</v>
      </c>
      <c r="G7" s="5">
        <f>IF(D7="z",$C7,0)</f>
        <v>0</v>
      </c>
    </row>
    <row r="8" spans="1:8" ht="12.75">
      <c r="A8" s="45">
        <v>15364</v>
      </c>
      <c r="B8" s="32"/>
      <c r="C8" s="3">
        <f>SUM(B8*A8)</f>
        <v>0</v>
      </c>
      <c r="D8" s="23"/>
      <c r="E8" s="4">
        <f>IF(D8="a",$C8,0)</f>
        <v>0</v>
      </c>
      <c r="F8" s="4">
        <f>IF(D8="n",$C8,0)</f>
        <v>0</v>
      </c>
      <c r="G8" s="5">
        <f>IF(D8="z",$C8,0)</f>
        <v>0</v>
      </c>
      <c r="H8" s="31" t="s">
        <v>131</v>
      </c>
    </row>
    <row r="9" spans="1:7" ht="12.75">
      <c r="A9" s="39" t="s">
        <v>127</v>
      </c>
      <c r="B9" s="32"/>
      <c r="C9" s="3"/>
      <c r="D9" s="3"/>
      <c r="E9" s="4"/>
      <c r="F9" s="4"/>
      <c r="G9" s="5"/>
    </row>
    <row r="10" spans="1:7" ht="12.75">
      <c r="A10" s="46">
        <v>6035</v>
      </c>
      <c r="B10" s="32"/>
      <c r="C10" s="3">
        <f>SUM(B10*A10)</f>
        <v>0</v>
      </c>
      <c r="D10" s="23"/>
      <c r="E10" s="4">
        <f>IF(D10="a",$C10,0)</f>
        <v>0</v>
      </c>
      <c r="F10" s="4">
        <f>IF(D10="n",$C10,0)</f>
        <v>0</v>
      </c>
      <c r="G10" s="5">
        <f>IF(D10="z",$C10,0)</f>
        <v>0</v>
      </c>
    </row>
    <row r="11" spans="1:7" ht="12.75">
      <c r="A11" s="47">
        <v>6031</v>
      </c>
      <c r="B11" s="32"/>
      <c r="C11" s="3">
        <f>SUM(B11*A11)</f>
        <v>0</v>
      </c>
      <c r="D11" s="23"/>
      <c r="E11" s="4">
        <f>IF(D11="a",$C11,0)</f>
        <v>0</v>
      </c>
      <c r="F11" s="4">
        <f>IF(D11="n",$C11,0)</f>
        <v>0</v>
      </c>
      <c r="G11" s="5">
        <f>IF(D11="z",$C11,0)</f>
        <v>0</v>
      </c>
    </row>
    <row r="12" spans="1:7" ht="12.75">
      <c r="A12" s="44">
        <v>6055</v>
      </c>
      <c r="B12" s="32"/>
      <c r="C12" s="3">
        <f>SUM(B12*A12)</f>
        <v>0</v>
      </c>
      <c r="D12" s="23"/>
      <c r="E12" s="4">
        <f>IF(D12="a",$C12,0)</f>
        <v>0</v>
      </c>
      <c r="F12" s="4">
        <f>IF(D12="n",$C12,0)</f>
        <v>0</v>
      </c>
      <c r="G12" s="5">
        <f>IF(D12="z",$C12,0)</f>
        <v>0</v>
      </c>
    </row>
    <row r="13" spans="1:7" ht="12.75">
      <c r="A13" s="48">
        <v>3278</v>
      </c>
      <c r="B13" s="32"/>
      <c r="C13" s="3">
        <f>SUM(B13*A13)</f>
        <v>0</v>
      </c>
      <c r="D13" s="23"/>
      <c r="E13" s="4">
        <f>IF(D13="a",$C13,0)</f>
        <v>0</v>
      </c>
      <c r="F13" s="4">
        <f>IF(D13="n",$C13,0)</f>
        <v>0</v>
      </c>
      <c r="G13" s="5">
        <f>IF(D13="z",$C13,0)</f>
        <v>0</v>
      </c>
    </row>
    <row r="14" spans="1:8" ht="12.75">
      <c r="A14" s="45">
        <v>15364</v>
      </c>
      <c r="B14" s="32"/>
      <c r="C14" s="3">
        <f>SUM(B14*A14)</f>
        <v>0</v>
      </c>
      <c r="D14" s="23"/>
      <c r="E14" s="4">
        <f>IF(D14="a",$C14,0)</f>
        <v>0</v>
      </c>
      <c r="F14" s="4">
        <f>IF(D14="n",$C14,0)</f>
        <v>0</v>
      </c>
      <c r="G14" s="5">
        <f>IF(D14="z",$C14,0)</f>
        <v>0</v>
      </c>
      <c r="H14" s="31" t="s">
        <v>131</v>
      </c>
    </row>
    <row r="15" spans="1:7" ht="12.75">
      <c r="A15" s="39" t="s">
        <v>128</v>
      </c>
      <c r="B15" s="32"/>
      <c r="C15" s="3"/>
      <c r="D15" s="3"/>
      <c r="E15" s="4"/>
      <c r="F15" s="4"/>
      <c r="G15" s="5"/>
    </row>
    <row r="16" spans="1:7" ht="12.75">
      <c r="A16" s="46">
        <v>6035</v>
      </c>
      <c r="B16" s="32"/>
      <c r="C16" s="3">
        <f>SUM(B16*A16)</f>
        <v>0</v>
      </c>
      <c r="D16" s="23"/>
      <c r="E16" s="4">
        <f>IF(D16="a",$C16,0)</f>
        <v>0</v>
      </c>
      <c r="F16" s="4">
        <f>IF(D16="n",$C16,0)</f>
        <v>0</v>
      </c>
      <c r="G16" s="5">
        <f>IF(D16="z",$C16,0)</f>
        <v>0</v>
      </c>
    </row>
    <row r="17" spans="1:7" ht="12.75">
      <c r="A17" s="47">
        <v>6031</v>
      </c>
      <c r="B17" s="32"/>
      <c r="C17" s="3">
        <f>SUM(B17*A17)</f>
        <v>0</v>
      </c>
      <c r="D17" s="23"/>
      <c r="E17" s="4">
        <f>IF(D17="a",$C17,0)</f>
        <v>0</v>
      </c>
      <c r="F17" s="4">
        <f>IF(D17="n",$C17,0)</f>
        <v>0</v>
      </c>
      <c r="G17" s="5">
        <f>IF(D17="z",$C17,0)</f>
        <v>0</v>
      </c>
    </row>
    <row r="18" spans="1:7" ht="12.75">
      <c r="A18" s="44">
        <v>6055</v>
      </c>
      <c r="B18" s="32"/>
      <c r="C18" s="3">
        <f>SUM(B18*A18)</f>
        <v>0</v>
      </c>
      <c r="D18" s="23"/>
      <c r="E18" s="4">
        <f>IF(D18="a",$C18,0)</f>
        <v>0</v>
      </c>
      <c r="F18" s="4">
        <f>IF(D18="n",$C18,0)</f>
        <v>0</v>
      </c>
      <c r="G18" s="5">
        <f>IF(D18="z",$C18,0)</f>
        <v>0</v>
      </c>
    </row>
    <row r="19" spans="1:7" ht="12.75">
      <c r="A19" s="48">
        <v>3278</v>
      </c>
      <c r="B19" s="43"/>
      <c r="C19" s="3">
        <f>SUM(B19*A19)</f>
        <v>0</v>
      </c>
      <c r="D19" s="23"/>
      <c r="E19" s="4">
        <f>IF(D19="a",$C19,0)</f>
        <v>0</v>
      </c>
      <c r="F19" s="4">
        <f>IF(D19="n",$C19,0)</f>
        <v>0</v>
      </c>
      <c r="G19" s="5">
        <f>IF(D19="z",$C19,0)</f>
        <v>0</v>
      </c>
    </row>
    <row r="20" spans="1:8" ht="13.5" thickBot="1">
      <c r="A20" s="45">
        <v>15364</v>
      </c>
      <c r="B20" s="37"/>
      <c r="C20" s="38">
        <f>SUM(B20*A20)</f>
        <v>0</v>
      </c>
      <c r="D20" s="41"/>
      <c r="E20" s="27">
        <f>IF(D20="a",$C20,0)</f>
        <v>0</v>
      </c>
      <c r="F20" s="27">
        <f>IF(D20="n",$C20,0)</f>
        <v>0</v>
      </c>
      <c r="G20" s="28">
        <f>IF(D20="z",$C20,0)</f>
        <v>0</v>
      </c>
      <c r="H20" s="31" t="s">
        <v>131</v>
      </c>
    </row>
    <row r="21" spans="4:7" ht="12.75">
      <c r="D21" s="25" t="s">
        <v>10</v>
      </c>
      <c r="E21" s="26">
        <f>SUM(E3:E18)</f>
        <v>482359</v>
      </c>
      <c r="F21" s="26">
        <f>SUM(F3:F20)</f>
        <v>0</v>
      </c>
      <c r="G21" s="26">
        <f>SUM(G3:G20)</f>
        <v>0</v>
      </c>
    </row>
    <row r="22" spans="4:7" ht="12.75">
      <c r="D22" s="20" t="s">
        <v>4</v>
      </c>
      <c r="E22" s="21">
        <f>E21/F$24</f>
        <v>0.993250102442771</v>
      </c>
      <c r="F22" s="21">
        <f>F21/F$24</f>
        <v>0</v>
      </c>
      <c r="G22" s="22">
        <f>G21/F$24</f>
        <v>0</v>
      </c>
    </row>
    <row r="23" spans="4:7" ht="12.75">
      <c r="D23" s="6"/>
      <c r="E23" s="7"/>
      <c r="F23" s="7"/>
      <c r="G23" s="8"/>
    </row>
    <row r="24" spans="4:7" ht="12.75">
      <c r="D24" s="6" t="s">
        <v>5</v>
      </c>
      <c r="E24" s="7"/>
      <c r="F24" s="9">
        <f>SUM(prezence!G187)</f>
        <v>485637</v>
      </c>
      <c r="G24" s="8"/>
    </row>
    <row r="25" spans="4:7" ht="13.5" thickBot="1">
      <c r="D25" s="10" t="s">
        <v>6</v>
      </c>
      <c r="E25" s="11"/>
      <c r="F25" s="12">
        <f>SUM(E22:G22)</f>
        <v>0.993250102442771</v>
      </c>
      <c r="G25" s="13"/>
    </row>
    <row r="26" spans="1:3" ht="12.75">
      <c r="A26" s="30"/>
      <c r="C26" s="29"/>
    </row>
    <row r="27" ht="12.75">
      <c r="A27" t="s">
        <v>212</v>
      </c>
    </row>
    <row r="28" spans="1:2" ht="12.75">
      <c r="A28" s="42" t="s">
        <v>193</v>
      </c>
      <c r="B28" s="29" t="s">
        <v>213</v>
      </c>
    </row>
    <row r="29" spans="1:4" ht="13.5" thickBot="1">
      <c r="A29" t="s">
        <v>1</v>
      </c>
      <c r="B29" s="29" t="s">
        <v>126</v>
      </c>
      <c r="C29" t="s">
        <v>2</v>
      </c>
      <c r="D29" t="s">
        <v>125</v>
      </c>
    </row>
    <row r="30" spans="1:7" ht="12.75">
      <c r="A30" s="40" t="s">
        <v>129</v>
      </c>
      <c r="B30" s="33"/>
      <c r="C30" s="34"/>
      <c r="D30" s="34"/>
      <c r="E30" s="35"/>
      <c r="F30" s="35"/>
      <c r="G30" s="36"/>
    </row>
    <row r="31" spans="1:7" ht="12.75">
      <c r="A31" s="46">
        <v>6035</v>
      </c>
      <c r="B31" s="32">
        <v>3</v>
      </c>
      <c r="C31" s="3">
        <f>SUM(B31*A31)</f>
        <v>18105</v>
      </c>
      <c r="D31" s="23" t="s">
        <v>211</v>
      </c>
      <c r="E31" s="4">
        <f>IF(D31="a",$C31,0)</f>
        <v>18105</v>
      </c>
      <c r="F31" s="4">
        <f>IF(D31="n",$C31,0)</f>
        <v>0</v>
      </c>
      <c r="G31" s="5">
        <f>IF(D31="z",$C31,0)</f>
        <v>0</v>
      </c>
    </row>
    <row r="32" spans="1:7" ht="12.75">
      <c r="A32" s="47">
        <v>6031</v>
      </c>
      <c r="B32" s="32">
        <v>38</v>
      </c>
      <c r="C32" s="3">
        <f>SUM(B32*A32)</f>
        <v>229178</v>
      </c>
      <c r="D32" s="23" t="s">
        <v>211</v>
      </c>
      <c r="E32" s="4">
        <f>IF(D32="a",$C32,0)</f>
        <v>229178</v>
      </c>
      <c r="F32" s="4">
        <f>IF(D32="n",$C32,0)</f>
        <v>0</v>
      </c>
      <c r="G32" s="5">
        <f>IF(D32="z",$C32,0)</f>
        <v>0</v>
      </c>
    </row>
    <row r="33" spans="1:7" ht="12.75">
      <c r="A33" s="44">
        <v>6055</v>
      </c>
      <c r="B33" s="32">
        <v>27</v>
      </c>
      <c r="C33" s="3">
        <f>SUM(B33*A33)</f>
        <v>163485</v>
      </c>
      <c r="D33" s="23" t="s">
        <v>211</v>
      </c>
      <c r="E33" s="4">
        <f>IF(D33="a",$C33,0)</f>
        <v>163485</v>
      </c>
      <c r="F33" s="4">
        <f>IF(D33="n",$C33,0)</f>
        <v>0</v>
      </c>
      <c r="G33" s="5">
        <f>IF(D33="z",$C33,0)</f>
        <v>0</v>
      </c>
    </row>
    <row r="34" spans="1:7" ht="12.75">
      <c r="A34" s="48">
        <v>3278</v>
      </c>
      <c r="B34" s="32">
        <v>21</v>
      </c>
      <c r="C34" s="3">
        <f>SUM(B34*A34)</f>
        <v>68838</v>
      </c>
      <c r="D34" s="23" t="s">
        <v>211</v>
      </c>
      <c r="E34" s="4">
        <f>IF(D34="a",$C34,0)</f>
        <v>68838</v>
      </c>
      <c r="F34" s="4">
        <f>IF(D34="n",$C34,0)</f>
        <v>0</v>
      </c>
      <c r="G34" s="5">
        <f>IF(D34="z",$C34,0)</f>
        <v>0</v>
      </c>
    </row>
    <row r="35" spans="1:8" ht="12.75">
      <c r="A35" s="45">
        <v>15364</v>
      </c>
      <c r="B35" s="32"/>
      <c r="C35" s="3">
        <f>SUM(B35*A35)</f>
        <v>0</v>
      </c>
      <c r="D35" s="23"/>
      <c r="E35" s="4">
        <f>IF(D35="a",$C35,0)</f>
        <v>0</v>
      </c>
      <c r="F35" s="4">
        <f>IF(D35="n",$C35,0)</f>
        <v>0</v>
      </c>
      <c r="G35" s="5">
        <f>IF(D35="z",$C35,0)</f>
        <v>0</v>
      </c>
      <c r="H35" s="31" t="s">
        <v>131</v>
      </c>
    </row>
    <row r="36" spans="1:7" ht="12.75">
      <c r="A36" s="39" t="s">
        <v>127</v>
      </c>
      <c r="B36" s="32"/>
      <c r="C36" s="3"/>
      <c r="D36" s="3"/>
      <c r="E36" s="4"/>
      <c r="F36" s="4"/>
      <c r="G36" s="5"/>
    </row>
    <row r="37" spans="1:7" ht="12.75">
      <c r="A37" s="46">
        <v>6035</v>
      </c>
      <c r="B37" s="32"/>
      <c r="C37" s="3">
        <f>SUM(B37*A37)</f>
        <v>0</v>
      </c>
      <c r="D37" s="23"/>
      <c r="E37" s="4">
        <f>IF(D37="a",$C37,0)</f>
        <v>0</v>
      </c>
      <c r="F37" s="4">
        <f>IF(D37="n",$C37,0)</f>
        <v>0</v>
      </c>
      <c r="G37" s="5">
        <f>IF(D37="z",$C37,0)</f>
        <v>0</v>
      </c>
    </row>
    <row r="38" spans="1:7" ht="12.75">
      <c r="A38" s="47">
        <v>6031</v>
      </c>
      <c r="B38" s="32">
        <v>1</v>
      </c>
      <c r="C38" s="3">
        <f>SUM(B38*A38)</f>
        <v>6031</v>
      </c>
      <c r="D38" s="23" t="s">
        <v>214</v>
      </c>
      <c r="E38" s="4">
        <f>IF(D38="a",$C38,0)</f>
        <v>0</v>
      </c>
      <c r="F38" s="4">
        <f>IF(D38="n",$C38,0)</f>
        <v>6031</v>
      </c>
      <c r="G38" s="5">
        <f>IF(D38="z",$C38,0)</f>
        <v>0</v>
      </c>
    </row>
    <row r="39" spans="1:7" ht="12.75">
      <c r="A39" s="44">
        <v>6055</v>
      </c>
      <c r="B39" s="32"/>
      <c r="C39" s="3">
        <f>SUM(B39*A39)</f>
        <v>0</v>
      </c>
      <c r="D39" s="23"/>
      <c r="E39" s="4">
        <f>IF(D39="a",$C39,0)</f>
        <v>0</v>
      </c>
      <c r="F39" s="4">
        <f>IF(D39="n",$C39,0)</f>
        <v>0</v>
      </c>
      <c r="G39" s="5">
        <f>IF(D39="z",$C39,0)</f>
        <v>0</v>
      </c>
    </row>
    <row r="40" spans="1:7" ht="12.75">
      <c r="A40" s="48">
        <v>3278</v>
      </c>
      <c r="B40" s="32"/>
      <c r="C40" s="3">
        <f>SUM(B40*A40)</f>
        <v>0</v>
      </c>
      <c r="D40" s="23"/>
      <c r="E40" s="4">
        <f>IF(D40="a",$C40,0)</f>
        <v>0</v>
      </c>
      <c r="F40" s="4">
        <f>IF(D40="n",$C40,0)</f>
        <v>0</v>
      </c>
      <c r="G40" s="5">
        <f>IF(D40="z",$C40,0)</f>
        <v>0</v>
      </c>
    </row>
    <row r="41" spans="1:8" ht="12.75">
      <c r="A41" s="45">
        <v>15364</v>
      </c>
      <c r="B41" s="32"/>
      <c r="C41" s="3">
        <f>SUM(B41*A41)</f>
        <v>0</v>
      </c>
      <c r="D41" s="23"/>
      <c r="E41" s="4">
        <f>IF(D41="a",$C41,0)</f>
        <v>0</v>
      </c>
      <c r="F41" s="4">
        <f>IF(D41="n",$C41,0)</f>
        <v>0</v>
      </c>
      <c r="G41" s="5">
        <f>IF(D41="z",$C41,0)</f>
        <v>0</v>
      </c>
      <c r="H41" s="31" t="s">
        <v>131</v>
      </c>
    </row>
    <row r="42" spans="1:7" ht="12.75">
      <c r="A42" s="39" t="s">
        <v>128</v>
      </c>
      <c r="B42" s="32"/>
      <c r="C42" s="3"/>
      <c r="D42" s="3"/>
      <c r="E42" s="4"/>
      <c r="F42" s="4"/>
      <c r="G42" s="5"/>
    </row>
    <row r="43" spans="1:7" ht="12.75">
      <c r="A43" s="46">
        <v>6035</v>
      </c>
      <c r="B43" s="32"/>
      <c r="C43" s="3">
        <f>SUM(B43*A43)</f>
        <v>0</v>
      </c>
      <c r="D43" s="23"/>
      <c r="E43" s="4">
        <f>IF(D43="a",$C43,0)</f>
        <v>0</v>
      </c>
      <c r="F43" s="4">
        <f>IF(D43="n",$C43,0)</f>
        <v>0</v>
      </c>
      <c r="G43" s="5">
        <f>IF(D43="z",$C43,0)</f>
        <v>0</v>
      </c>
    </row>
    <row r="44" spans="1:7" ht="12.75">
      <c r="A44" s="47">
        <v>6031</v>
      </c>
      <c r="B44" s="32"/>
      <c r="C44" s="3">
        <f>SUM(B44*A44)</f>
        <v>0</v>
      </c>
      <c r="D44" s="23"/>
      <c r="E44" s="4">
        <f>IF(D44="a",$C44,0)</f>
        <v>0</v>
      </c>
      <c r="F44" s="4">
        <f>IF(D44="n",$C44,0)</f>
        <v>0</v>
      </c>
      <c r="G44" s="5">
        <f>IF(D44="z",$C44,0)</f>
        <v>0</v>
      </c>
    </row>
    <row r="45" spans="1:7" ht="12.75">
      <c r="A45" s="44">
        <v>6055</v>
      </c>
      <c r="B45" s="32"/>
      <c r="C45" s="3">
        <f>SUM(B45*A45)</f>
        <v>0</v>
      </c>
      <c r="D45" s="23"/>
      <c r="E45" s="4">
        <f>IF(D45="a",$C45,0)</f>
        <v>0</v>
      </c>
      <c r="F45" s="4">
        <f>IF(D45="n",$C45,0)</f>
        <v>0</v>
      </c>
      <c r="G45" s="5">
        <f>IF(D45="z",$C45,0)</f>
        <v>0</v>
      </c>
    </row>
    <row r="46" spans="1:7" ht="12.75">
      <c r="A46" s="48">
        <v>3278</v>
      </c>
      <c r="B46" s="43"/>
      <c r="C46" s="3">
        <f>SUM(B46*A46)</f>
        <v>0</v>
      </c>
      <c r="D46" s="23"/>
      <c r="E46" s="4">
        <f>IF(D46="a",$C46,0)</f>
        <v>0</v>
      </c>
      <c r="F46" s="4">
        <f>IF(D46="n",$C46,0)</f>
        <v>0</v>
      </c>
      <c r="G46" s="5">
        <f>IF(D46="z",$C46,0)</f>
        <v>0</v>
      </c>
    </row>
    <row r="47" spans="1:8" ht="13.5" thickBot="1">
      <c r="A47" s="45">
        <v>15364</v>
      </c>
      <c r="B47" s="37"/>
      <c r="C47" s="38">
        <f>SUM(B47*A47)</f>
        <v>0</v>
      </c>
      <c r="D47" s="41"/>
      <c r="E47" s="27">
        <f>IF(D47="a",$C47,0)</f>
        <v>0</v>
      </c>
      <c r="F47" s="27">
        <f>IF(D47="n",$C47,0)</f>
        <v>0</v>
      </c>
      <c r="G47" s="28">
        <f>IF(D47="z",$C47,0)</f>
        <v>0</v>
      </c>
      <c r="H47" s="31" t="s">
        <v>131</v>
      </c>
    </row>
    <row r="48" spans="4:7" ht="12.75">
      <c r="D48" s="25" t="s">
        <v>10</v>
      </c>
      <c r="E48" s="26">
        <f>SUM(E30:E45)</f>
        <v>479606</v>
      </c>
      <c r="F48" s="26">
        <f>SUM(F30:F47)</f>
        <v>6031</v>
      </c>
      <c r="G48" s="26">
        <f>SUM(G30:G47)</f>
        <v>0</v>
      </c>
    </row>
    <row r="49" spans="4:7" ht="12.75">
      <c r="D49" s="20" t="s">
        <v>4</v>
      </c>
      <c r="E49" s="21">
        <f>E48/F$24</f>
        <v>0.9875812592533106</v>
      </c>
      <c r="F49" s="21">
        <f>F48/F$24</f>
        <v>0.012418740746689399</v>
      </c>
      <c r="G49" s="22">
        <f>G48/F$24</f>
        <v>0</v>
      </c>
    </row>
    <row r="50" spans="4:7" ht="12.75">
      <c r="D50" s="6"/>
      <c r="E50" s="7"/>
      <c r="F50" s="7"/>
      <c r="G50" s="8"/>
    </row>
    <row r="51" spans="4:7" ht="12.75">
      <c r="D51" s="6" t="s">
        <v>5</v>
      </c>
      <c r="E51" s="7"/>
      <c r="F51" s="9">
        <f>SUM(E48:G48)</f>
        <v>485637</v>
      </c>
      <c r="G51" s="8"/>
    </row>
    <row r="52" spans="4:7" ht="13.5" thickBot="1">
      <c r="D52" s="10" t="s">
        <v>6</v>
      </c>
      <c r="E52" s="11"/>
      <c r="F52" s="12">
        <f>SUM(E49:G49)</f>
        <v>1</v>
      </c>
      <c r="G52" s="13"/>
    </row>
    <row r="55" spans="1:2" ht="12.75">
      <c r="A55" s="42" t="s">
        <v>194</v>
      </c>
      <c r="B55" s="29" t="s">
        <v>226</v>
      </c>
    </row>
    <row r="56" spans="1:4" ht="13.5" thickBot="1">
      <c r="A56" t="s">
        <v>1</v>
      </c>
      <c r="B56" s="29" t="s">
        <v>126</v>
      </c>
      <c r="C56" t="s">
        <v>2</v>
      </c>
      <c r="D56" t="s">
        <v>125</v>
      </c>
    </row>
    <row r="57" spans="1:7" ht="12.75">
      <c r="A57" s="40" t="s">
        <v>129</v>
      </c>
      <c r="B57" s="33"/>
      <c r="C57" s="34"/>
      <c r="D57" s="34"/>
      <c r="E57" s="35"/>
      <c r="F57" s="35"/>
      <c r="G57" s="36"/>
    </row>
    <row r="58" spans="1:7" ht="12.75">
      <c r="A58" s="46">
        <v>6035</v>
      </c>
      <c r="B58" s="32">
        <v>3</v>
      </c>
      <c r="C58" s="3">
        <f>SUM(B58*A58)</f>
        <v>18105</v>
      </c>
      <c r="D58" s="23" t="s">
        <v>211</v>
      </c>
      <c r="E58" s="4">
        <f>IF(D58="a",$C58,0)</f>
        <v>18105</v>
      </c>
      <c r="F58" s="4">
        <f>IF(D58="n",$C58,0)</f>
        <v>0</v>
      </c>
      <c r="G58" s="5">
        <f>IF(D58="z",$C58,0)</f>
        <v>0</v>
      </c>
    </row>
    <row r="59" spans="1:7" ht="12.75">
      <c r="A59" s="47">
        <v>6031</v>
      </c>
      <c r="B59" s="32">
        <v>39</v>
      </c>
      <c r="C59" s="3">
        <f>SUM(B59*A59)</f>
        <v>235209</v>
      </c>
      <c r="D59" s="23" t="s">
        <v>211</v>
      </c>
      <c r="E59" s="4">
        <f>IF(D59="a",$C59,0)</f>
        <v>235209</v>
      </c>
      <c r="F59" s="4">
        <f>IF(D59="n",$C59,0)</f>
        <v>0</v>
      </c>
      <c r="G59" s="5">
        <f>IF(D59="z",$C59,0)</f>
        <v>0</v>
      </c>
    </row>
    <row r="60" spans="1:7" ht="12.75">
      <c r="A60" s="44">
        <v>6055</v>
      </c>
      <c r="B60" s="32">
        <v>27</v>
      </c>
      <c r="C60" s="3">
        <f>SUM(B60*A60)</f>
        <v>163485</v>
      </c>
      <c r="D60" s="23" t="s">
        <v>211</v>
      </c>
      <c r="E60" s="4">
        <f>IF(D60="a",$C60,0)</f>
        <v>163485</v>
      </c>
      <c r="F60" s="4">
        <f>IF(D60="n",$C60,0)</f>
        <v>0</v>
      </c>
      <c r="G60" s="5">
        <f>IF(D60="z",$C60,0)</f>
        <v>0</v>
      </c>
    </row>
    <row r="61" spans="1:7" ht="12.75">
      <c r="A61" s="48">
        <v>3278</v>
      </c>
      <c r="B61" s="32">
        <v>21</v>
      </c>
      <c r="C61" s="3">
        <f>SUM(B61*A61)</f>
        <v>68838</v>
      </c>
      <c r="D61" s="23" t="s">
        <v>211</v>
      </c>
      <c r="E61" s="4">
        <f>IF(D61="a",$C61,0)</f>
        <v>68838</v>
      </c>
      <c r="F61" s="4">
        <f>IF(D61="n",$C61,0)</f>
        <v>0</v>
      </c>
      <c r="G61" s="5">
        <f>IF(D61="z",$C61,0)</f>
        <v>0</v>
      </c>
    </row>
    <row r="62" spans="1:8" ht="12.75">
      <c r="A62" s="45">
        <v>15364</v>
      </c>
      <c r="B62" s="32"/>
      <c r="C62" s="3">
        <f>SUM(B62*A62)</f>
        <v>0</v>
      </c>
      <c r="D62" s="23"/>
      <c r="E62" s="4">
        <f>IF(D62="a",$C62,0)</f>
        <v>0</v>
      </c>
      <c r="F62" s="4">
        <f>IF(D62="n",$C62,0)</f>
        <v>0</v>
      </c>
      <c r="G62" s="5">
        <f>IF(D62="z",$C62,0)</f>
        <v>0</v>
      </c>
      <c r="H62" s="31" t="s">
        <v>131</v>
      </c>
    </row>
    <row r="63" spans="1:7" ht="12.75">
      <c r="A63" s="39" t="s">
        <v>127</v>
      </c>
      <c r="B63" s="32"/>
      <c r="C63" s="3"/>
      <c r="D63" s="3"/>
      <c r="E63" s="4"/>
      <c r="F63" s="4"/>
      <c r="G63" s="5"/>
    </row>
    <row r="64" spans="1:7" ht="12.75">
      <c r="A64" s="46">
        <v>6035</v>
      </c>
      <c r="B64" s="32"/>
      <c r="C64" s="3">
        <f>SUM(B64*A64)</f>
        <v>0</v>
      </c>
      <c r="D64" s="23"/>
      <c r="E64" s="4">
        <f>IF(D64="a",$C64,0)</f>
        <v>0</v>
      </c>
      <c r="F64" s="4">
        <f>IF(D64="n",$C64,0)</f>
        <v>0</v>
      </c>
      <c r="G64" s="5">
        <f>IF(D64="z",$C64,0)</f>
        <v>0</v>
      </c>
    </row>
    <row r="65" spans="1:7" ht="12.75">
      <c r="A65" s="47">
        <v>6031</v>
      </c>
      <c r="B65" s="32"/>
      <c r="C65" s="3">
        <f>SUM(B65*A65)</f>
        <v>0</v>
      </c>
      <c r="D65" s="23"/>
      <c r="E65" s="4">
        <f>IF(D65="a",$C65,0)</f>
        <v>0</v>
      </c>
      <c r="F65" s="4">
        <f>IF(D65="n",$C65,0)</f>
        <v>0</v>
      </c>
      <c r="G65" s="5">
        <f>IF(D65="z",$C65,0)</f>
        <v>0</v>
      </c>
    </row>
    <row r="66" spans="1:7" ht="12.75">
      <c r="A66" s="44">
        <v>6055</v>
      </c>
      <c r="B66" s="32"/>
      <c r="C66" s="3">
        <f>SUM(B66*A66)</f>
        <v>0</v>
      </c>
      <c r="D66" s="23"/>
      <c r="E66" s="4">
        <f>IF(D66="a",$C66,0)</f>
        <v>0</v>
      </c>
      <c r="F66" s="4">
        <f>IF(D66="n",$C66,0)</f>
        <v>0</v>
      </c>
      <c r="G66" s="5">
        <f>IF(D66="z",$C66,0)</f>
        <v>0</v>
      </c>
    </row>
    <row r="67" spans="1:7" ht="12.75">
      <c r="A67" s="48">
        <v>3278</v>
      </c>
      <c r="B67" s="32"/>
      <c r="C67" s="3">
        <f>SUM(B67*A67)</f>
        <v>0</v>
      </c>
      <c r="D67" s="23"/>
      <c r="E67" s="4">
        <f>IF(D67="a",$C67,0)</f>
        <v>0</v>
      </c>
      <c r="F67" s="4">
        <f>IF(D67="n",$C67,0)</f>
        <v>0</v>
      </c>
      <c r="G67" s="5">
        <f>IF(D67="z",$C67,0)</f>
        <v>0</v>
      </c>
    </row>
    <row r="68" spans="1:8" ht="12.75">
      <c r="A68" s="45">
        <v>15364</v>
      </c>
      <c r="B68" s="32"/>
      <c r="C68" s="3">
        <f>SUM(B68*A68)</f>
        <v>0</v>
      </c>
      <c r="D68" s="23"/>
      <c r="E68" s="4">
        <f>IF(D68="a",$C68,0)</f>
        <v>0</v>
      </c>
      <c r="F68" s="4">
        <f>IF(D68="n",$C68,0)</f>
        <v>0</v>
      </c>
      <c r="G68" s="5">
        <f>IF(D68="z",$C68,0)</f>
        <v>0</v>
      </c>
      <c r="H68" s="31" t="s">
        <v>131</v>
      </c>
    </row>
    <row r="69" spans="1:7" ht="12.75">
      <c r="A69" s="39" t="s">
        <v>128</v>
      </c>
      <c r="B69" s="32"/>
      <c r="C69" s="3"/>
      <c r="D69" s="3"/>
      <c r="E69" s="4"/>
      <c r="F69" s="4"/>
      <c r="G69" s="5"/>
    </row>
    <row r="70" spans="1:7" ht="12.75">
      <c r="A70" s="46">
        <v>6035</v>
      </c>
      <c r="B70" s="32"/>
      <c r="C70" s="3">
        <f>SUM(B70*A70)</f>
        <v>0</v>
      </c>
      <c r="D70" s="23"/>
      <c r="E70" s="4">
        <f>IF(D70="a",$C70,0)</f>
        <v>0</v>
      </c>
      <c r="F70" s="4">
        <f>IF(D70="n",$C70,0)</f>
        <v>0</v>
      </c>
      <c r="G70" s="5">
        <f>IF(D70="z",$C70,0)</f>
        <v>0</v>
      </c>
    </row>
    <row r="71" spans="1:7" ht="12.75">
      <c r="A71" s="47">
        <v>6031</v>
      </c>
      <c r="B71" s="32"/>
      <c r="C71" s="3">
        <f>SUM(B71*A71)</f>
        <v>0</v>
      </c>
      <c r="D71" s="23"/>
      <c r="E71" s="4">
        <f>IF(D71="a",$C71,0)</f>
        <v>0</v>
      </c>
      <c r="F71" s="4">
        <f>IF(D71="n",$C71,0)</f>
        <v>0</v>
      </c>
      <c r="G71" s="5">
        <f>IF(D71="z",$C71,0)</f>
        <v>0</v>
      </c>
    </row>
    <row r="72" spans="1:7" ht="12.75">
      <c r="A72" s="44">
        <v>6055</v>
      </c>
      <c r="B72" s="32"/>
      <c r="C72" s="3">
        <f>SUM(B72*A72)</f>
        <v>0</v>
      </c>
      <c r="D72" s="23"/>
      <c r="E72" s="4">
        <f>IF(D72="a",$C72,0)</f>
        <v>0</v>
      </c>
      <c r="F72" s="4">
        <f>IF(D72="n",$C72,0)</f>
        <v>0</v>
      </c>
      <c r="G72" s="5">
        <f>IF(D72="z",$C72,0)</f>
        <v>0</v>
      </c>
    </row>
    <row r="73" spans="1:7" ht="12.75">
      <c r="A73" s="48">
        <v>3278</v>
      </c>
      <c r="B73" s="43"/>
      <c r="C73" s="3">
        <f>SUM(B73*A73)</f>
        <v>0</v>
      </c>
      <c r="D73" s="23"/>
      <c r="E73" s="4">
        <f>IF(D73="a",$C73,0)</f>
        <v>0</v>
      </c>
      <c r="F73" s="4">
        <f>IF(D73="n",$C73,0)</f>
        <v>0</v>
      </c>
      <c r="G73" s="5">
        <f>IF(D73="z",$C73,0)</f>
        <v>0</v>
      </c>
    </row>
    <row r="74" spans="1:8" ht="13.5" thickBot="1">
      <c r="A74" s="45">
        <v>15364</v>
      </c>
      <c r="B74" s="37"/>
      <c r="C74" s="38">
        <f>SUM(B74*A74)</f>
        <v>0</v>
      </c>
      <c r="D74" s="41"/>
      <c r="E74" s="27">
        <f>IF(D74="a",$C74,0)</f>
        <v>0</v>
      </c>
      <c r="F74" s="27">
        <f>IF(D74="n",$C74,0)</f>
        <v>0</v>
      </c>
      <c r="G74" s="28">
        <f>IF(D74="z",$C74,0)</f>
        <v>0</v>
      </c>
      <c r="H74" s="31" t="s">
        <v>131</v>
      </c>
    </row>
    <row r="75" spans="4:7" ht="12.75">
      <c r="D75" s="25" t="s">
        <v>10</v>
      </c>
      <c r="E75" s="26">
        <f>SUM(E57:E72)</f>
        <v>485637</v>
      </c>
      <c r="F75" s="26">
        <f>SUM(F57:F74)</f>
        <v>0</v>
      </c>
      <c r="G75" s="26">
        <f>SUM(G57:G74)</f>
        <v>0</v>
      </c>
    </row>
    <row r="76" spans="4:7" ht="12.75">
      <c r="D76" s="20" t="s">
        <v>4</v>
      </c>
      <c r="E76" s="21">
        <f>E75/F$24</f>
        <v>1</v>
      </c>
      <c r="F76" s="21">
        <f>F75/F$24</f>
        <v>0</v>
      </c>
      <c r="G76" s="22">
        <f>G75/F$24</f>
        <v>0</v>
      </c>
    </row>
    <row r="77" spans="4:7" ht="12.75">
      <c r="D77" s="6"/>
      <c r="E77" s="7"/>
      <c r="F77" s="7"/>
      <c r="G77" s="8"/>
    </row>
    <row r="78" spans="4:7" ht="12.75">
      <c r="D78" s="6" t="s">
        <v>5</v>
      </c>
      <c r="E78" s="7"/>
      <c r="F78" s="9">
        <f>SUM(E75:G75)</f>
        <v>485637</v>
      </c>
      <c r="G78" s="8"/>
    </row>
    <row r="79" spans="4:7" ht="13.5" thickBot="1">
      <c r="D79" s="10" t="s">
        <v>6</v>
      </c>
      <c r="E79" s="11"/>
      <c r="F79" s="12">
        <f>SUM(E76:G76)</f>
        <v>1</v>
      </c>
      <c r="G79" s="13"/>
    </row>
    <row r="82" spans="1:2" ht="12.75">
      <c r="A82" s="42" t="s">
        <v>195</v>
      </c>
      <c r="B82" s="29" t="s">
        <v>215</v>
      </c>
    </row>
    <row r="83" spans="1:4" ht="13.5" thickBot="1">
      <c r="A83" t="s">
        <v>1</v>
      </c>
      <c r="B83" s="29" t="s">
        <v>126</v>
      </c>
      <c r="C83" t="s">
        <v>2</v>
      </c>
      <c r="D83" t="s">
        <v>125</v>
      </c>
    </row>
    <row r="84" spans="1:7" ht="12.75">
      <c r="A84" s="40" t="s">
        <v>129</v>
      </c>
      <c r="B84" s="33"/>
      <c r="C84" s="34"/>
      <c r="D84" s="34"/>
      <c r="E84" s="35"/>
      <c r="F84" s="35"/>
      <c r="G84" s="36"/>
    </row>
    <row r="85" spans="1:7" ht="12.75">
      <c r="A85" s="46">
        <v>6035</v>
      </c>
      <c r="B85" s="32"/>
      <c r="C85" s="3">
        <f>SUM(B85*A85)</f>
        <v>0</v>
      </c>
      <c r="D85" s="23"/>
      <c r="E85" s="4">
        <f>IF(D85="a",$C85,0)</f>
        <v>0</v>
      </c>
      <c r="F85" s="4">
        <f>IF(D85="n",$C85,0)</f>
        <v>0</v>
      </c>
      <c r="G85" s="5">
        <f>IF(D85="z",$C85,0)</f>
        <v>0</v>
      </c>
    </row>
    <row r="86" spans="1:7" ht="12.75">
      <c r="A86" s="47">
        <v>6031</v>
      </c>
      <c r="B86" s="32">
        <v>5</v>
      </c>
      <c r="C86" s="3">
        <f>SUM(B86*A86)</f>
        <v>30155</v>
      </c>
      <c r="D86" s="23" t="s">
        <v>211</v>
      </c>
      <c r="E86" s="4">
        <f>IF(D86="a",$C86,0)</f>
        <v>30155</v>
      </c>
      <c r="F86" s="4">
        <f>IF(D86="n",$C86,0)</f>
        <v>0</v>
      </c>
      <c r="G86" s="5">
        <f>IF(D86="z",$C86,0)</f>
        <v>0</v>
      </c>
    </row>
    <row r="87" spans="1:7" ht="12.75">
      <c r="A87" s="44">
        <v>6055</v>
      </c>
      <c r="B87" s="32"/>
      <c r="C87" s="3">
        <f>SUM(B87*A87)</f>
        <v>0</v>
      </c>
      <c r="D87" s="23"/>
      <c r="E87" s="4">
        <f>IF(D87="a",$C87,0)</f>
        <v>0</v>
      </c>
      <c r="F87" s="4">
        <f>IF(D87="n",$C87,0)</f>
        <v>0</v>
      </c>
      <c r="G87" s="5">
        <f>IF(D87="z",$C87,0)</f>
        <v>0</v>
      </c>
    </row>
    <row r="88" spans="1:7" ht="12.75">
      <c r="A88" s="48">
        <v>3278</v>
      </c>
      <c r="B88" s="32"/>
      <c r="C88" s="3">
        <f>SUM(B88*A88)</f>
        <v>0</v>
      </c>
      <c r="D88" s="23"/>
      <c r="E88" s="4">
        <f>IF(D88="a",$C88,0)</f>
        <v>0</v>
      </c>
      <c r="F88" s="4">
        <f>IF(D88="n",$C88,0)</f>
        <v>0</v>
      </c>
      <c r="G88" s="5">
        <f>IF(D88="z",$C88,0)</f>
        <v>0</v>
      </c>
    </row>
    <row r="89" spans="1:8" ht="12.75">
      <c r="A89" s="45">
        <v>15364</v>
      </c>
      <c r="B89" s="32"/>
      <c r="C89" s="3">
        <f>SUM(B89*A89)</f>
        <v>0</v>
      </c>
      <c r="D89" s="23"/>
      <c r="E89" s="4">
        <f>IF(D89="a",$C89,0)</f>
        <v>0</v>
      </c>
      <c r="F89" s="4">
        <f>IF(D89="n",$C89,0)</f>
        <v>0</v>
      </c>
      <c r="G89" s="5">
        <f>IF(D89="z",$C89,0)</f>
        <v>0</v>
      </c>
      <c r="H89" s="31" t="s">
        <v>131</v>
      </c>
    </row>
    <row r="90" spans="1:7" ht="12.75">
      <c r="A90" s="39" t="s">
        <v>127</v>
      </c>
      <c r="B90" s="32"/>
      <c r="C90" s="3"/>
      <c r="D90" s="3"/>
      <c r="E90" s="4"/>
      <c r="F90" s="4"/>
      <c r="G90" s="5"/>
    </row>
    <row r="91" spans="1:7" ht="12.75">
      <c r="A91" s="46">
        <v>6035</v>
      </c>
      <c r="B91" s="32">
        <v>3</v>
      </c>
      <c r="C91" s="3">
        <f>SUM(B91*A91)</f>
        <v>18105</v>
      </c>
      <c r="D91" s="23" t="s">
        <v>214</v>
      </c>
      <c r="E91" s="4">
        <f>IF(D91="a",$C91,0)</f>
        <v>0</v>
      </c>
      <c r="F91" s="4">
        <f>IF(D91="n",$C91,0)</f>
        <v>18105</v>
      </c>
      <c r="G91" s="5">
        <f>IF(D91="z",$C91,0)</f>
        <v>0</v>
      </c>
    </row>
    <row r="92" spans="1:7" ht="12.75">
      <c r="A92" s="47">
        <v>6031</v>
      </c>
      <c r="B92" s="32">
        <v>32</v>
      </c>
      <c r="C92" s="3">
        <f>SUM(B92*A92)</f>
        <v>192992</v>
      </c>
      <c r="D92" s="23" t="s">
        <v>214</v>
      </c>
      <c r="E92" s="4">
        <f>IF(D92="a",$C92,0)</f>
        <v>0</v>
      </c>
      <c r="F92" s="4">
        <f>IF(D92="n",$C92,0)</f>
        <v>192992</v>
      </c>
      <c r="G92" s="5">
        <f>IF(D92="z",$C92,0)</f>
        <v>0</v>
      </c>
    </row>
    <row r="93" spans="1:7" ht="12.75">
      <c r="A93" s="44">
        <v>6055</v>
      </c>
      <c r="B93" s="32">
        <v>26</v>
      </c>
      <c r="C93" s="3">
        <f>SUM(B93*A93)</f>
        <v>157430</v>
      </c>
      <c r="D93" s="23" t="s">
        <v>214</v>
      </c>
      <c r="E93" s="4">
        <f>IF(D93="a",$C93,0)</f>
        <v>0</v>
      </c>
      <c r="F93" s="4">
        <f>IF(D93="n",$C93,0)</f>
        <v>157430</v>
      </c>
      <c r="G93" s="5">
        <f>IF(D93="z",$C93,0)</f>
        <v>0</v>
      </c>
    </row>
    <row r="94" spans="1:7" ht="12.75">
      <c r="A94" s="48">
        <v>3278</v>
      </c>
      <c r="B94" s="32">
        <v>20</v>
      </c>
      <c r="C94" s="3">
        <f>SUM(B94*A94)</f>
        <v>65560</v>
      </c>
      <c r="D94" s="23" t="s">
        <v>214</v>
      </c>
      <c r="E94" s="4">
        <f>IF(D94="a",$C94,0)</f>
        <v>0</v>
      </c>
      <c r="F94" s="4">
        <f>IF(D94="n",$C94,0)</f>
        <v>65560</v>
      </c>
      <c r="G94" s="5">
        <f>IF(D94="z",$C94,0)</f>
        <v>0</v>
      </c>
    </row>
    <row r="95" spans="1:8" ht="12.75">
      <c r="A95" s="45">
        <v>15364</v>
      </c>
      <c r="B95" s="32"/>
      <c r="C95" s="3">
        <f>SUM(B95*A95)</f>
        <v>0</v>
      </c>
      <c r="D95" s="23"/>
      <c r="E95" s="4">
        <f>IF(D95="a",$C95,0)</f>
        <v>0</v>
      </c>
      <c r="F95" s="4">
        <f>IF(D95="n",$C95,0)</f>
        <v>0</v>
      </c>
      <c r="G95" s="5">
        <f>IF(D95="z",$C95,0)</f>
        <v>0</v>
      </c>
      <c r="H95" s="31" t="s">
        <v>131</v>
      </c>
    </row>
    <row r="96" spans="1:7" ht="12.75">
      <c r="A96" s="39" t="s">
        <v>128</v>
      </c>
      <c r="B96" s="32"/>
      <c r="C96" s="3"/>
      <c r="D96" s="3"/>
      <c r="E96" s="4"/>
      <c r="F96" s="4"/>
      <c r="G96" s="5"/>
    </row>
    <row r="97" spans="1:7" ht="12.75">
      <c r="A97" s="46">
        <v>6035</v>
      </c>
      <c r="B97" s="32"/>
      <c r="C97" s="3">
        <f>SUM(B97*A97)</f>
        <v>0</v>
      </c>
      <c r="D97" s="23"/>
      <c r="E97" s="4">
        <f>IF(D97="a",$C97,0)</f>
        <v>0</v>
      </c>
      <c r="F97" s="4">
        <f>IF(D97="n",$C97,0)</f>
        <v>0</v>
      </c>
      <c r="G97" s="5">
        <f>IF(D97="z",$C97,0)</f>
        <v>0</v>
      </c>
    </row>
    <row r="98" spans="1:7" ht="12.75">
      <c r="A98" s="47">
        <v>6031</v>
      </c>
      <c r="B98" s="32">
        <v>2</v>
      </c>
      <c r="C98" s="3">
        <f>SUM(B98*A98)</f>
        <v>12062</v>
      </c>
      <c r="D98" s="23" t="s">
        <v>216</v>
      </c>
      <c r="E98" s="4">
        <f>IF(D98="a",$C98,0)</f>
        <v>0</v>
      </c>
      <c r="F98" s="4">
        <f>IF(D98="n",$C98,0)</f>
        <v>0</v>
      </c>
      <c r="G98" s="5">
        <f>IF(D98="z",$C98,0)</f>
        <v>12062</v>
      </c>
    </row>
    <row r="99" spans="1:7" ht="12.75">
      <c r="A99" s="44">
        <v>6055</v>
      </c>
      <c r="B99" s="32">
        <v>1</v>
      </c>
      <c r="C99" s="3">
        <f>SUM(B99*A99)</f>
        <v>6055</v>
      </c>
      <c r="D99" s="23" t="s">
        <v>216</v>
      </c>
      <c r="E99" s="4">
        <f>IF(D99="a",$C99,0)</f>
        <v>0</v>
      </c>
      <c r="F99" s="4">
        <f>IF(D99="n",$C99,0)</f>
        <v>0</v>
      </c>
      <c r="G99" s="5">
        <f>IF(D99="z",$C99,0)</f>
        <v>6055</v>
      </c>
    </row>
    <row r="100" spans="1:7" ht="12.75">
      <c r="A100" s="48">
        <v>3278</v>
      </c>
      <c r="B100" s="43">
        <v>1</v>
      </c>
      <c r="C100" s="3">
        <f>SUM(B100*A100)</f>
        <v>3278</v>
      </c>
      <c r="D100" s="23" t="s">
        <v>216</v>
      </c>
      <c r="E100" s="4">
        <f>IF(D100="a",$C100,0)</f>
        <v>0</v>
      </c>
      <c r="F100" s="4">
        <f>IF(D100="n",$C100,0)</f>
        <v>0</v>
      </c>
      <c r="G100" s="5">
        <f>IF(D100="z",$C100,0)</f>
        <v>3278</v>
      </c>
    </row>
    <row r="101" spans="1:8" ht="13.5" thickBot="1">
      <c r="A101" s="45">
        <v>15364</v>
      </c>
      <c r="B101" s="37"/>
      <c r="C101" s="38">
        <f>SUM(B101*A101)</f>
        <v>0</v>
      </c>
      <c r="D101" s="41"/>
      <c r="E101" s="27">
        <f>IF(D101="a",$C101,0)</f>
        <v>0</v>
      </c>
      <c r="F101" s="27">
        <f>IF(D101="n",$C101,0)</f>
        <v>0</v>
      </c>
      <c r="G101" s="28">
        <f>IF(D101="z",$C101,0)</f>
        <v>0</v>
      </c>
      <c r="H101" s="31" t="s">
        <v>131</v>
      </c>
    </row>
    <row r="102" spans="4:7" ht="12.75">
      <c r="D102" s="25" t="s">
        <v>10</v>
      </c>
      <c r="E102" s="26">
        <f>SUM(E84:E99)</f>
        <v>30155</v>
      </c>
      <c r="F102" s="26">
        <f>SUM(F84:F101)</f>
        <v>434087</v>
      </c>
      <c r="G102" s="26">
        <f>SUM(G84:G101)</f>
        <v>21395</v>
      </c>
    </row>
    <row r="103" spans="4:7" ht="12.75">
      <c r="D103" s="20" t="s">
        <v>4</v>
      </c>
      <c r="E103" s="21">
        <f>E102/F$24</f>
        <v>0.062093703733447</v>
      </c>
      <c r="F103" s="21">
        <f>F102/F$24</f>
        <v>0.893850756841015</v>
      </c>
      <c r="G103" s="22">
        <f>G102/F$24</f>
        <v>0.044055539425538005</v>
      </c>
    </row>
    <row r="104" spans="4:7" ht="12.75">
      <c r="D104" s="6"/>
      <c r="E104" s="7"/>
      <c r="F104" s="7"/>
      <c r="G104" s="8"/>
    </row>
    <row r="105" spans="4:7" ht="12.75">
      <c r="D105" s="6" t="s">
        <v>5</v>
      </c>
      <c r="E105" s="7"/>
      <c r="F105" s="9">
        <f>SUM(E102:G102)</f>
        <v>485637</v>
      </c>
      <c r="G105" s="8"/>
    </row>
    <row r="106" spans="4:7" ht="13.5" thickBot="1">
      <c r="D106" s="10" t="s">
        <v>6</v>
      </c>
      <c r="E106" s="11"/>
      <c r="F106" s="12">
        <f>SUM(E103:G103)</f>
        <v>1</v>
      </c>
      <c r="G106" s="13"/>
    </row>
    <row r="109" spans="1:2" ht="12.75">
      <c r="A109" s="42" t="s">
        <v>196</v>
      </c>
      <c r="B109" s="29" t="s">
        <v>217</v>
      </c>
    </row>
    <row r="110" spans="1:4" ht="13.5" thickBot="1">
      <c r="A110" t="s">
        <v>1</v>
      </c>
      <c r="B110" s="29" t="s">
        <v>126</v>
      </c>
      <c r="C110" t="s">
        <v>2</v>
      </c>
      <c r="D110" t="s">
        <v>125</v>
      </c>
    </row>
    <row r="111" spans="1:7" ht="12.75">
      <c r="A111" s="40" t="s">
        <v>129</v>
      </c>
      <c r="B111" s="33"/>
      <c r="C111" s="34"/>
      <c r="D111" s="34"/>
      <c r="E111" s="35"/>
      <c r="F111" s="35"/>
      <c r="G111" s="36"/>
    </row>
    <row r="112" spans="1:7" ht="12.75">
      <c r="A112" s="46">
        <v>6035</v>
      </c>
      <c r="B112" s="32">
        <v>3</v>
      </c>
      <c r="C112" s="3">
        <f>SUM(B112*A112)</f>
        <v>18105</v>
      </c>
      <c r="D112" s="23" t="s">
        <v>211</v>
      </c>
      <c r="E112" s="4">
        <f>IF(D112="a",$C112,0)</f>
        <v>18105</v>
      </c>
      <c r="F112" s="4">
        <f>IF(D112="n",$C112,0)</f>
        <v>0</v>
      </c>
      <c r="G112" s="5">
        <f>IF(D112="z",$C112,0)</f>
        <v>0</v>
      </c>
    </row>
    <row r="113" spans="1:7" ht="12.75">
      <c r="A113" s="47">
        <v>6031</v>
      </c>
      <c r="B113" s="32">
        <v>37</v>
      </c>
      <c r="C113" s="3">
        <f>SUM(B113*A113)</f>
        <v>223147</v>
      </c>
      <c r="D113" s="23" t="s">
        <v>211</v>
      </c>
      <c r="E113" s="4">
        <f>IF(D113="a",$C113,0)</f>
        <v>223147</v>
      </c>
      <c r="F113" s="4">
        <f>IF(D113="n",$C113,0)</f>
        <v>0</v>
      </c>
      <c r="G113" s="5">
        <f>IF(D113="z",$C113,0)</f>
        <v>0</v>
      </c>
    </row>
    <row r="114" spans="1:7" ht="12.75">
      <c r="A114" s="44">
        <v>6055</v>
      </c>
      <c r="B114" s="32">
        <v>27</v>
      </c>
      <c r="C114" s="3">
        <f>SUM(B114*A114)</f>
        <v>163485</v>
      </c>
      <c r="D114" s="23" t="s">
        <v>211</v>
      </c>
      <c r="E114" s="4">
        <f>IF(D114="a",$C114,0)</f>
        <v>163485</v>
      </c>
      <c r="F114" s="4">
        <f>IF(D114="n",$C114,0)</f>
        <v>0</v>
      </c>
      <c r="G114" s="5">
        <f>IF(D114="z",$C114,0)</f>
        <v>0</v>
      </c>
    </row>
    <row r="115" spans="1:7" ht="12.75">
      <c r="A115" s="48">
        <v>3278</v>
      </c>
      <c r="B115" s="32">
        <v>21</v>
      </c>
      <c r="C115" s="3">
        <f>SUM(B115*A115)</f>
        <v>68838</v>
      </c>
      <c r="D115" s="23" t="s">
        <v>211</v>
      </c>
      <c r="E115" s="4">
        <f>IF(D115="a",$C115,0)</f>
        <v>68838</v>
      </c>
      <c r="F115" s="4">
        <f>IF(D115="n",$C115,0)</f>
        <v>0</v>
      </c>
      <c r="G115" s="5">
        <f>IF(D115="z",$C115,0)</f>
        <v>0</v>
      </c>
    </row>
    <row r="116" spans="1:8" ht="12.75">
      <c r="A116" s="45">
        <v>15364</v>
      </c>
      <c r="B116" s="32"/>
      <c r="C116" s="3">
        <f>SUM(B116*A116)</f>
        <v>0</v>
      </c>
      <c r="D116" s="23"/>
      <c r="E116" s="4">
        <f>IF(D116="a",$C116,0)</f>
        <v>0</v>
      </c>
      <c r="F116" s="4">
        <f>IF(D116="n",$C116,0)</f>
        <v>0</v>
      </c>
      <c r="G116" s="5">
        <f>IF(D116="z",$C116,0)</f>
        <v>0</v>
      </c>
      <c r="H116" s="31" t="s">
        <v>131</v>
      </c>
    </row>
    <row r="117" spans="1:7" ht="12.75">
      <c r="A117" s="39" t="s">
        <v>127</v>
      </c>
      <c r="B117" s="32"/>
      <c r="C117" s="3"/>
      <c r="D117" s="3"/>
      <c r="E117" s="4"/>
      <c r="F117" s="4"/>
      <c r="G117" s="5"/>
    </row>
    <row r="118" spans="1:7" ht="12.75">
      <c r="A118" s="46">
        <v>6035</v>
      </c>
      <c r="B118" s="32"/>
      <c r="C118" s="3">
        <f>SUM(B118*A118)</f>
        <v>0</v>
      </c>
      <c r="D118" s="23"/>
      <c r="E118" s="4">
        <f>IF(D118="a",$C118,0)</f>
        <v>0</v>
      </c>
      <c r="F118" s="4">
        <f>IF(D118="n",$C118,0)</f>
        <v>0</v>
      </c>
      <c r="G118" s="5">
        <f>IF(D118="z",$C118,0)</f>
        <v>0</v>
      </c>
    </row>
    <row r="119" spans="1:7" ht="12.75">
      <c r="A119" s="47">
        <v>6031</v>
      </c>
      <c r="B119" s="32">
        <v>2</v>
      </c>
      <c r="C119" s="3">
        <f>SUM(B119*A119)</f>
        <v>12062</v>
      </c>
      <c r="D119" s="23" t="s">
        <v>214</v>
      </c>
      <c r="E119" s="4">
        <f>IF(D119="a",$C119,0)</f>
        <v>0</v>
      </c>
      <c r="F119" s="4">
        <f>IF(D119="n",$C119,0)</f>
        <v>12062</v>
      </c>
      <c r="G119" s="5">
        <f>IF(D119="z",$C119,0)</f>
        <v>0</v>
      </c>
    </row>
    <row r="120" spans="1:7" ht="12.75">
      <c r="A120" s="44">
        <v>6055</v>
      </c>
      <c r="B120" s="32"/>
      <c r="C120" s="3">
        <f>SUM(B120*A120)</f>
        <v>0</v>
      </c>
      <c r="D120" s="23"/>
      <c r="E120" s="4">
        <f>IF(D120="a",$C120,0)</f>
        <v>0</v>
      </c>
      <c r="F120" s="4">
        <f>IF(D120="n",$C120,0)</f>
        <v>0</v>
      </c>
      <c r="G120" s="5">
        <f>IF(D120="z",$C120,0)</f>
        <v>0</v>
      </c>
    </row>
    <row r="121" spans="1:7" ht="12.75">
      <c r="A121" s="48">
        <v>3278</v>
      </c>
      <c r="B121" s="32"/>
      <c r="C121" s="3">
        <f>SUM(B121*A121)</f>
        <v>0</v>
      </c>
      <c r="D121" s="23"/>
      <c r="E121" s="4">
        <f>IF(D121="a",$C121,0)</f>
        <v>0</v>
      </c>
      <c r="F121" s="4">
        <f>IF(D121="n",$C121,0)</f>
        <v>0</v>
      </c>
      <c r="G121" s="5">
        <f>IF(D121="z",$C121,0)</f>
        <v>0</v>
      </c>
    </row>
    <row r="122" spans="1:8" ht="12.75">
      <c r="A122" s="45">
        <v>15364</v>
      </c>
      <c r="B122" s="32"/>
      <c r="C122" s="3">
        <f>SUM(B122*A122)</f>
        <v>0</v>
      </c>
      <c r="D122" s="23"/>
      <c r="E122" s="4">
        <f>IF(D122="a",$C122,0)</f>
        <v>0</v>
      </c>
      <c r="F122" s="4">
        <f>IF(D122="n",$C122,0)</f>
        <v>0</v>
      </c>
      <c r="G122" s="5">
        <f>IF(D122="z",$C122,0)</f>
        <v>0</v>
      </c>
      <c r="H122" s="31" t="s">
        <v>131</v>
      </c>
    </row>
    <row r="123" spans="1:7" ht="12.75">
      <c r="A123" s="39" t="s">
        <v>128</v>
      </c>
      <c r="B123" s="32"/>
      <c r="C123" s="3"/>
      <c r="D123" s="3"/>
      <c r="E123" s="4"/>
      <c r="F123" s="4"/>
      <c r="G123" s="5"/>
    </row>
    <row r="124" spans="1:7" ht="12.75">
      <c r="A124" s="46">
        <v>6035</v>
      </c>
      <c r="B124" s="32"/>
      <c r="C124" s="3">
        <f>SUM(B124*A124)</f>
        <v>0</v>
      </c>
      <c r="D124" s="23"/>
      <c r="E124" s="4">
        <f>IF(D124="a",$C124,0)</f>
        <v>0</v>
      </c>
      <c r="F124" s="4">
        <f>IF(D124="n",$C124,0)</f>
        <v>0</v>
      </c>
      <c r="G124" s="5">
        <f>IF(D124="z",$C124,0)</f>
        <v>0</v>
      </c>
    </row>
    <row r="125" spans="1:7" ht="12.75">
      <c r="A125" s="47">
        <v>6031</v>
      </c>
      <c r="B125" s="32"/>
      <c r="C125" s="3">
        <f>SUM(B125*A125)</f>
        <v>0</v>
      </c>
      <c r="D125" s="23"/>
      <c r="E125" s="4">
        <f>IF(D125="a",$C125,0)</f>
        <v>0</v>
      </c>
      <c r="F125" s="4">
        <f>IF(D125="n",$C125,0)</f>
        <v>0</v>
      </c>
      <c r="G125" s="5">
        <f>IF(D125="z",$C125,0)</f>
        <v>0</v>
      </c>
    </row>
    <row r="126" spans="1:7" ht="12.75">
      <c r="A126" s="44">
        <v>6055</v>
      </c>
      <c r="B126" s="32"/>
      <c r="C126" s="3">
        <f>SUM(B126*A126)</f>
        <v>0</v>
      </c>
      <c r="D126" s="23"/>
      <c r="E126" s="4">
        <f>IF(D126="a",$C126,0)</f>
        <v>0</v>
      </c>
      <c r="F126" s="4">
        <f>IF(D126="n",$C126,0)</f>
        <v>0</v>
      </c>
      <c r="G126" s="5">
        <f>IF(D126="z",$C126,0)</f>
        <v>0</v>
      </c>
    </row>
    <row r="127" spans="1:7" ht="12.75">
      <c r="A127" s="48">
        <v>3278</v>
      </c>
      <c r="B127" s="43"/>
      <c r="C127" s="3">
        <f>SUM(B127*A127)</f>
        <v>0</v>
      </c>
      <c r="D127" s="23"/>
      <c r="E127" s="4">
        <f>IF(D127="a",$C127,0)</f>
        <v>0</v>
      </c>
      <c r="F127" s="4">
        <f>IF(D127="n",$C127,0)</f>
        <v>0</v>
      </c>
      <c r="G127" s="5">
        <f>IF(D127="z",$C127,0)</f>
        <v>0</v>
      </c>
    </row>
    <row r="128" spans="1:8" ht="13.5" thickBot="1">
      <c r="A128" s="45">
        <v>15364</v>
      </c>
      <c r="B128" s="37"/>
      <c r="C128" s="38">
        <f>SUM(B128*A128)</f>
        <v>0</v>
      </c>
      <c r="D128" s="41"/>
      <c r="E128" s="27">
        <f>IF(D128="a",$C128,0)</f>
        <v>0</v>
      </c>
      <c r="F128" s="27">
        <f>IF(D128="n",$C128,0)</f>
        <v>0</v>
      </c>
      <c r="G128" s="28">
        <f>IF(D128="z",$C128,0)</f>
        <v>0</v>
      </c>
      <c r="H128" s="31" t="s">
        <v>131</v>
      </c>
    </row>
    <row r="129" spans="4:7" ht="12.75">
      <c r="D129" s="25" t="s">
        <v>10</v>
      </c>
      <c r="E129" s="26">
        <f>SUM(E111:E126)</f>
        <v>473575</v>
      </c>
      <c r="F129" s="26">
        <f>SUM(F111:F128)</f>
        <v>12062</v>
      </c>
      <c r="G129" s="26">
        <f>SUM(G111:G128)</f>
        <v>0</v>
      </c>
    </row>
    <row r="130" spans="4:7" ht="12.75">
      <c r="D130" s="20" t="s">
        <v>4</v>
      </c>
      <c r="E130" s="21">
        <f>E129/F$24</f>
        <v>0.9751625185066212</v>
      </c>
      <c r="F130" s="21">
        <f>F129/F$24</f>
        <v>0.024837481493378798</v>
      </c>
      <c r="G130" s="22">
        <f>G129/F$24</f>
        <v>0</v>
      </c>
    </row>
    <row r="131" spans="4:7" ht="12.75">
      <c r="D131" s="6"/>
      <c r="E131" s="7"/>
      <c r="F131" s="7"/>
      <c r="G131" s="8"/>
    </row>
    <row r="132" spans="4:7" ht="12.75">
      <c r="D132" s="6" t="s">
        <v>5</v>
      </c>
      <c r="E132" s="7"/>
      <c r="F132" s="9">
        <f>SUM(E129:G129)</f>
        <v>485637</v>
      </c>
      <c r="G132" s="8"/>
    </row>
    <row r="133" spans="4:7" ht="13.5" thickBot="1">
      <c r="D133" s="10" t="s">
        <v>6</v>
      </c>
      <c r="E133" s="11"/>
      <c r="F133" s="12">
        <f>SUM(E130:G130)</f>
        <v>1</v>
      </c>
      <c r="G133" s="13"/>
    </row>
    <row r="136" spans="1:2" ht="12.75">
      <c r="A136" s="42" t="s">
        <v>197</v>
      </c>
      <c r="B136" s="29" t="s">
        <v>218</v>
      </c>
    </row>
    <row r="137" spans="1:4" ht="13.5" thickBot="1">
      <c r="A137" t="s">
        <v>1</v>
      </c>
      <c r="B137" s="29" t="s">
        <v>126</v>
      </c>
      <c r="C137" t="s">
        <v>2</v>
      </c>
      <c r="D137" t="s">
        <v>125</v>
      </c>
    </row>
    <row r="138" spans="1:7" ht="12.75">
      <c r="A138" s="40" t="s">
        <v>129</v>
      </c>
      <c r="B138" s="33"/>
      <c r="C138" s="34"/>
      <c r="D138" s="34"/>
      <c r="E138" s="35"/>
      <c r="F138" s="35"/>
      <c r="G138" s="36"/>
    </row>
    <row r="139" spans="1:7" ht="12.75">
      <c r="A139" s="46">
        <v>6035</v>
      </c>
      <c r="B139" s="32">
        <v>3</v>
      </c>
      <c r="C139" s="3">
        <f>SUM(B139*A139)</f>
        <v>18105</v>
      </c>
      <c r="D139" s="23" t="s">
        <v>211</v>
      </c>
      <c r="E139" s="4">
        <f>IF(D139="a",$C139,0)</f>
        <v>18105</v>
      </c>
      <c r="F139" s="4">
        <f>IF(D139="n",$C139,0)</f>
        <v>0</v>
      </c>
      <c r="G139" s="5">
        <f>IF(D139="z",$C139,0)</f>
        <v>0</v>
      </c>
    </row>
    <row r="140" spans="1:7" ht="12.75">
      <c r="A140" s="47">
        <v>6031</v>
      </c>
      <c r="B140" s="32">
        <v>39</v>
      </c>
      <c r="C140" s="3">
        <f>SUM(B140*A140)</f>
        <v>235209</v>
      </c>
      <c r="D140" s="23" t="s">
        <v>211</v>
      </c>
      <c r="E140" s="4">
        <f>IF(D140="a",$C140,0)</f>
        <v>235209</v>
      </c>
      <c r="F140" s="4">
        <f>IF(D140="n",$C140,0)</f>
        <v>0</v>
      </c>
      <c r="G140" s="5">
        <f>IF(D140="z",$C140,0)</f>
        <v>0</v>
      </c>
    </row>
    <row r="141" spans="1:7" ht="12.75">
      <c r="A141" s="44">
        <v>6055</v>
      </c>
      <c r="B141" s="32">
        <v>27</v>
      </c>
      <c r="C141" s="3">
        <f>SUM(B141*A141)</f>
        <v>163485</v>
      </c>
      <c r="D141" s="23" t="s">
        <v>211</v>
      </c>
      <c r="E141" s="4">
        <f>IF(D141="a",$C141,0)</f>
        <v>163485</v>
      </c>
      <c r="F141" s="4">
        <f>IF(D141="n",$C141,0)</f>
        <v>0</v>
      </c>
      <c r="G141" s="5">
        <f>IF(D141="z",$C141,0)</f>
        <v>0</v>
      </c>
    </row>
    <row r="142" spans="1:7" ht="12.75">
      <c r="A142" s="48">
        <v>3278</v>
      </c>
      <c r="B142" s="32">
        <v>21</v>
      </c>
      <c r="C142" s="3">
        <f>SUM(B142*A142)</f>
        <v>68838</v>
      </c>
      <c r="D142" s="23" t="s">
        <v>211</v>
      </c>
      <c r="E142" s="4">
        <f>IF(D142="a",$C142,0)</f>
        <v>68838</v>
      </c>
      <c r="F142" s="4">
        <f>IF(D142="n",$C142,0)</f>
        <v>0</v>
      </c>
      <c r="G142" s="5">
        <f>IF(D142="z",$C142,0)</f>
        <v>0</v>
      </c>
    </row>
    <row r="143" spans="1:8" ht="12.75">
      <c r="A143" s="45">
        <v>15364</v>
      </c>
      <c r="B143" s="32"/>
      <c r="C143" s="3">
        <f>SUM(B143*A143)</f>
        <v>0</v>
      </c>
      <c r="D143" s="23"/>
      <c r="E143" s="4">
        <f>IF(D143="a",$C143,0)</f>
        <v>0</v>
      </c>
      <c r="F143" s="4">
        <f>IF(D143="n",$C143,0)</f>
        <v>0</v>
      </c>
      <c r="G143" s="5">
        <f>IF(D143="z",$C143,0)</f>
        <v>0</v>
      </c>
      <c r="H143" s="31" t="s">
        <v>131</v>
      </c>
    </row>
    <row r="144" spans="1:7" ht="12.75">
      <c r="A144" s="39" t="s">
        <v>127</v>
      </c>
      <c r="B144" s="32"/>
      <c r="C144" s="3"/>
      <c r="D144" s="3"/>
      <c r="E144" s="4"/>
      <c r="F144" s="4"/>
      <c r="G144" s="5"/>
    </row>
    <row r="145" spans="1:7" ht="12.75">
      <c r="A145" s="46">
        <v>6035</v>
      </c>
      <c r="B145" s="32"/>
      <c r="C145" s="3">
        <f>SUM(B145*A145)</f>
        <v>0</v>
      </c>
      <c r="D145" s="23"/>
      <c r="E145" s="4">
        <f>IF(D145="a",$C145,0)</f>
        <v>0</v>
      </c>
      <c r="F145" s="4">
        <f>IF(D145="n",$C145,0)</f>
        <v>0</v>
      </c>
      <c r="G145" s="5">
        <f>IF(D145="z",$C145,0)</f>
        <v>0</v>
      </c>
    </row>
    <row r="146" spans="1:7" ht="12.75">
      <c r="A146" s="47">
        <v>6031</v>
      </c>
      <c r="B146" s="32"/>
      <c r="C146" s="3">
        <f>SUM(B146*A146)</f>
        <v>0</v>
      </c>
      <c r="D146" s="23"/>
      <c r="E146" s="4">
        <f>IF(D146="a",$C146,0)</f>
        <v>0</v>
      </c>
      <c r="F146" s="4">
        <f>IF(D146="n",$C146,0)</f>
        <v>0</v>
      </c>
      <c r="G146" s="5">
        <f>IF(D146="z",$C146,0)</f>
        <v>0</v>
      </c>
    </row>
    <row r="147" spans="1:7" ht="12.75">
      <c r="A147" s="44">
        <v>6055</v>
      </c>
      <c r="B147" s="32"/>
      <c r="C147" s="3">
        <f>SUM(B147*A147)</f>
        <v>0</v>
      </c>
      <c r="D147" s="23"/>
      <c r="E147" s="4">
        <f>IF(D147="a",$C147,0)</f>
        <v>0</v>
      </c>
      <c r="F147" s="4">
        <f>IF(D147="n",$C147,0)</f>
        <v>0</v>
      </c>
      <c r="G147" s="5">
        <f>IF(D147="z",$C147,0)</f>
        <v>0</v>
      </c>
    </row>
    <row r="148" spans="1:7" ht="12.75">
      <c r="A148" s="48">
        <v>3278</v>
      </c>
      <c r="B148" s="32"/>
      <c r="C148" s="3">
        <f>SUM(B148*A148)</f>
        <v>0</v>
      </c>
      <c r="D148" s="23"/>
      <c r="E148" s="4">
        <f>IF(D148="a",$C148,0)</f>
        <v>0</v>
      </c>
      <c r="F148" s="4">
        <f>IF(D148="n",$C148,0)</f>
        <v>0</v>
      </c>
      <c r="G148" s="5">
        <f>IF(D148="z",$C148,0)</f>
        <v>0</v>
      </c>
    </row>
    <row r="149" spans="1:8" ht="12.75">
      <c r="A149" s="45">
        <v>15364</v>
      </c>
      <c r="B149" s="32"/>
      <c r="C149" s="3">
        <f>SUM(B149*A149)</f>
        <v>0</v>
      </c>
      <c r="D149" s="23"/>
      <c r="E149" s="4">
        <f>IF(D149="a",$C149,0)</f>
        <v>0</v>
      </c>
      <c r="F149" s="4">
        <f>IF(D149="n",$C149,0)</f>
        <v>0</v>
      </c>
      <c r="G149" s="5">
        <f>IF(D149="z",$C149,0)</f>
        <v>0</v>
      </c>
      <c r="H149" s="31" t="s">
        <v>131</v>
      </c>
    </row>
    <row r="150" spans="1:7" ht="12.75">
      <c r="A150" s="39" t="s">
        <v>128</v>
      </c>
      <c r="B150" s="32"/>
      <c r="C150" s="3"/>
      <c r="D150" s="3"/>
      <c r="E150" s="4"/>
      <c r="F150" s="4"/>
      <c r="G150" s="5"/>
    </row>
    <row r="151" spans="1:7" ht="12.75">
      <c r="A151" s="46">
        <v>6035</v>
      </c>
      <c r="B151" s="32"/>
      <c r="C151" s="3">
        <f>SUM(B151*A151)</f>
        <v>0</v>
      </c>
      <c r="D151" s="23"/>
      <c r="E151" s="4">
        <f>IF(D151="a",$C151,0)</f>
        <v>0</v>
      </c>
      <c r="F151" s="4">
        <f>IF(D151="n",$C151,0)</f>
        <v>0</v>
      </c>
      <c r="G151" s="5">
        <f>IF(D151="z",$C151,0)</f>
        <v>0</v>
      </c>
    </row>
    <row r="152" spans="1:7" ht="12.75">
      <c r="A152" s="47">
        <v>6031</v>
      </c>
      <c r="B152" s="32"/>
      <c r="C152" s="3">
        <f>SUM(B152*A152)</f>
        <v>0</v>
      </c>
      <c r="D152" s="23"/>
      <c r="E152" s="4">
        <f>IF(D152="a",$C152,0)</f>
        <v>0</v>
      </c>
      <c r="F152" s="4">
        <f>IF(D152="n",$C152,0)</f>
        <v>0</v>
      </c>
      <c r="G152" s="5">
        <f>IF(D152="z",$C152,0)</f>
        <v>0</v>
      </c>
    </row>
    <row r="153" spans="1:7" ht="12.75">
      <c r="A153" s="44">
        <v>6055</v>
      </c>
      <c r="B153" s="32"/>
      <c r="C153" s="3">
        <f>SUM(B153*A153)</f>
        <v>0</v>
      </c>
      <c r="D153" s="23"/>
      <c r="E153" s="4">
        <f>IF(D153="a",$C153,0)</f>
        <v>0</v>
      </c>
      <c r="F153" s="4">
        <f>IF(D153="n",$C153,0)</f>
        <v>0</v>
      </c>
      <c r="G153" s="5">
        <f>IF(D153="z",$C153,0)</f>
        <v>0</v>
      </c>
    </row>
    <row r="154" spans="1:7" ht="12.75">
      <c r="A154" s="48">
        <v>3278</v>
      </c>
      <c r="B154" s="43"/>
      <c r="C154" s="3">
        <f>SUM(B154*A154)</f>
        <v>0</v>
      </c>
      <c r="D154" s="23"/>
      <c r="E154" s="4">
        <f>IF(D154="a",$C154,0)</f>
        <v>0</v>
      </c>
      <c r="F154" s="4">
        <f>IF(D154="n",$C154,0)</f>
        <v>0</v>
      </c>
      <c r="G154" s="5">
        <f>IF(D154="z",$C154,0)</f>
        <v>0</v>
      </c>
    </row>
    <row r="155" spans="1:8" ht="13.5" thickBot="1">
      <c r="A155" s="45">
        <v>15364</v>
      </c>
      <c r="B155" s="37"/>
      <c r="C155" s="38">
        <f>SUM(B155*A155)</f>
        <v>0</v>
      </c>
      <c r="D155" s="41"/>
      <c r="E155" s="27">
        <f>IF(D155="a",$C155,0)</f>
        <v>0</v>
      </c>
      <c r="F155" s="27">
        <f>IF(D155="n",$C155,0)</f>
        <v>0</v>
      </c>
      <c r="G155" s="28">
        <f>IF(D155="z",$C155,0)</f>
        <v>0</v>
      </c>
      <c r="H155" s="31" t="s">
        <v>131</v>
      </c>
    </row>
    <row r="156" spans="4:7" ht="12.75">
      <c r="D156" s="25" t="s">
        <v>10</v>
      </c>
      <c r="E156" s="26">
        <f>SUM(E138:E153)</f>
        <v>485637</v>
      </c>
      <c r="F156" s="26">
        <f>SUM(F138:F155)</f>
        <v>0</v>
      </c>
      <c r="G156" s="26">
        <f>SUM(G138:G155)</f>
        <v>0</v>
      </c>
    </row>
    <row r="157" spans="4:7" ht="12.75">
      <c r="D157" s="20" t="s">
        <v>4</v>
      </c>
      <c r="E157" s="21">
        <f>E156/F$24</f>
        <v>1</v>
      </c>
      <c r="F157" s="21">
        <f>F156/F$24</f>
        <v>0</v>
      </c>
      <c r="G157" s="22">
        <f>G156/F$24</f>
        <v>0</v>
      </c>
    </row>
    <row r="158" spans="4:7" ht="12.75">
      <c r="D158" s="6"/>
      <c r="E158" s="7"/>
      <c r="F158" s="7"/>
      <c r="G158" s="8"/>
    </row>
    <row r="159" spans="4:7" ht="12.75">
      <c r="D159" s="6" t="s">
        <v>5</v>
      </c>
      <c r="E159" s="7"/>
      <c r="F159" s="9">
        <f>SUM(E156:G156)</f>
        <v>485637</v>
      </c>
      <c r="G159" s="8"/>
    </row>
    <row r="160" spans="4:7" ht="13.5" thickBot="1">
      <c r="D160" s="10" t="s">
        <v>6</v>
      </c>
      <c r="E160" s="11"/>
      <c r="F160" s="12">
        <f>SUM(E157:G157)</f>
        <v>1</v>
      </c>
      <c r="G160" s="13"/>
    </row>
    <row r="163" spans="1:2" ht="12.75">
      <c r="A163" s="42" t="s">
        <v>198</v>
      </c>
      <c r="B163" s="29" t="s">
        <v>219</v>
      </c>
    </row>
    <row r="164" spans="1:4" ht="13.5" thickBot="1">
      <c r="A164" t="s">
        <v>1</v>
      </c>
      <c r="B164" s="29" t="s">
        <v>126</v>
      </c>
      <c r="C164" t="s">
        <v>2</v>
      </c>
      <c r="D164" t="s">
        <v>125</v>
      </c>
    </row>
    <row r="165" spans="1:7" ht="12.75">
      <c r="A165" s="40" t="s">
        <v>129</v>
      </c>
      <c r="B165" s="33"/>
      <c r="C165" s="34"/>
      <c r="D165" s="34"/>
      <c r="E165" s="35"/>
      <c r="F165" s="35"/>
      <c r="G165" s="36"/>
    </row>
    <row r="166" spans="1:7" ht="12.75">
      <c r="A166" s="46">
        <v>6035</v>
      </c>
      <c r="B166" s="32">
        <v>3</v>
      </c>
      <c r="C166" s="3">
        <f>SUM(B166*A166)</f>
        <v>18105</v>
      </c>
      <c r="D166" s="23" t="s">
        <v>211</v>
      </c>
      <c r="E166" s="4">
        <f>IF(D166="a",$C166,0)</f>
        <v>18105</v>
      </c>
      <c r="F166" s="4">
        <f>IF(D166="n",$C166,0)</f>
        <v>0</v>
      </c>
      <c r="G166" s="5">
        <f>IF(D166="z",$C166,0)</f>
        <v>0</v>
      </c>
    </row>
    <row r="167" spans="1:7" ht="12.75">
      <c r="A167" s="47">
        <v>6031</v>
      </c>
      <c r="B167" s="32">
        <v>39</v>
      </c>
      <c r="C167" s="3">
        <f>SUM(B167*A167)</f>
        <v>235209</v>
      </c>
      <c r="D167" s="23" t="s">
        <v>211</v>
      </c>
      <c r="E167" s="4">
        <f>IF(D167="a",$C167,0)</f>
        <v>235209</v>
      </c>
      <c r="F167" s="4">
        <f>IF(D167="n",$C167,0)</f>
        <v>0</v>
      </c>
      <c r="G167" s="5">
        <f>IF(D167="z",$C167,0)</f>
        <v>0</v>
      </c>
    </row>
    <row r="168" spans="1:7" ht="12.75">
      <c r="A168" s="44">
        <v>6055</v>
      </c>
      <c r="B168" s="32">
        <v>27</v>
      </c>
      <c r="C168" s="3">
        <f>SUM(B168*A168)</f>
        <v>163485</v>
      </c>
      <c r="D168" s="23" t="s">
        <v>211</v>
      </c>
      <c r="E168" s="4">
        <f>IF(D168="a",$C168,0)</f>
        <v>163485</v>
      </c>
      <c r="F168" s="4">
        <f>IF(D168="n",$C168,0)</f>
        <v>0</v>
      </c>
      <c r="G168" s="5">
        <f>IF(D168="z",$C168,0)</f>
        <v>0</v>
      </c>
    </row>
    <row r="169" spans="1:7" ht="12.75">
      <c r="A169" s="48">
        <v>3278</v>
      </c>
      <c r="B169" s="32">
        <v>21</v>
      </c>
      <c r="C169" s="3">
        <f>SUM(B169*A169)</f>
        <v>68838</v>
      </c>
      <c r="D169" s="23" t="s">
        <v>211</v>
      </c>
      <c r="E169" s="4">
        <f>IF(D169="a",$C169,0)</f>
        <v>68838</v>
      </c>
      <c r="F169" s="4">
        <f>IF(D169="n",$C169,0)</f>
        <v>0</v>
      </c>
      <c r="G169" s="5">
        <f>IF(D169="z",$C169,0)</f>
        <v>0</v>
      </c>
    </row>
    <row r="170" spans="1:8" ht="12.75">
      <c r="A170" s="45">
        <v>15364</v>
      </c>
      <c r="B170" s="32"/>
      <c r="C170" s="3">
        <f>SUM(B170*A170)</f>
        <v>0</v>
      </c>
      <c r="D170" s="23"/>
      <c r="E170" s="4">
        <f>IF(D170="a",$C170,0)</f>
        <v>0</v>
      </c>
      <c r="F170" s="4">
        <f>IF(D170="n",$C170,0)</f>
        <v>0</v>
      </c>
      <c r="G170" s="5">
        <f>IF(D170="z",$C170,0)</f>
        <v>0</v>
      </c>
      <c r="H170" s="31" t="s">
        <v>131</v>
      </c>
    </row>
    <row r="171" spans="1:7" ht="12.75">
      <c r="A171" s="39" t="s">
        <v>127</v>
      </c>
      <c r="B171" s="32"/>
      <c r="C171" s="3"/>
      <c r="D171" s="3"/>
      <c r="E171" s="4"/>
      <c r="F171" s="4"/>
      <c r="G171" s="5"/>
    </row>
    <row r="172" spans="1:7" ht="12.75">
      <c r="A172" s="46">
        <v>6035</v>
      </c>
      <c r="B172" s="32"/>
      <c r="C172" s="3">
        <f>SUM(B172*A172)</f>
        <v>0</v>
      </c>
      <c r="D172" s="23"/>
      <c r="E172" s="4">
        <f>IF(D172="a",$C172,0)</f>
        <v>0</v>
      </c>
      <c r="F172" s="4">
        <f>IF(D172="n",$C172,0)</f>
        <v>0</v>
      </c>
      <c r="G172" s="5">
        <f>IF(D172="z",$C172,0)</f>
        <v>0</v>
      </c>
    </row>
    <row r="173" spans="1:7" ht="12.75">
      <c r="A173" s="47">
        <v>6031</v>
      </c>
      <c r="B173" s="32"/>
      <c r="C173" s="3">
        <f>SUM(B173*A173)</f>
        <v>0</v>
      </c>
      <c r="D173" s="23"/>
      <c r="E173" s="4">
        <f>IF(D173="a",$C173,0)</f>
        <v>0</v>
      </c>
      <c r="F173" s="4">
        <f>IF(D173="n",$C173,0)</f>
        <v>0</v>
      </c>
      <c r="G173" s="5">
        <f>IF(D173="z",$C173,0)</f>
        <v>0</v>
      </c>
    </row>
    <row r="174" spans="1:7" ht="12.75">
      <c r="A174" s="44">
        <v>6055</v>
      </c>
      <c r="B174" s="32"/>
      <c r="C174" s="3">
        <f>SUM(B174*A174)</f>
        <v>0</v>
      </c>
      <c r="D174" s="23"/>
      <c r="E174" s="4">
        <f>IF(D174="a",$C174,0)</f>
        <v>0</v>
      </c>
      <c r="F174" s="4">
        <f>IF(D174="n",$C174,0)</f>
        <v>0</v>
      </c>
      <c r="G174" s="5">
        <f>IF(D174="z",$C174,0)</f>
        <v>0</v>
      </c>
    </row>
    <row r="175" spans="1:7" ht="12.75">
      <c r="A175" s="48">
        <v>3278</v>
      </c>
      <c r="B175" s="32"/>
      <c r="C175" s="3">
        <f>SUM(B175*A175)</f>
        <v>0</v>
      </c>
      <c r="D175" s="23"/>
      <c r="E175" s="4">
        <f>IF(D175="a",$C175,0)</f>
        <v>0</v>
      </c>
      <c r="F175" s="4">
        <f>IF(D175="n",$C175,0)</f>
        <v>0</v>
      </c>
      <c r="G175" s="5">
        <f>IF(D175="z",$C175,0)</f>
        <v>0</v>
      </c>
    </row>
    <row r="176" spans="1:8" ht="12.75">
      <c r="A176" s="45">
        <v>15364</v>
      </c>
      <c r="B176" s="32"/>
      <c r="C176" s="3">
        <f>SUM(B176*A176)</f>
        <v>0</v>
      </c>
      <c r="D176" s="23"/>
      <c r="E176" s="4">
        <f>IF(D176="a",$C176,0)</f>
        <v>0</v>
      </c>
      <c r="F176" s="4">
        <f>IF(D176="n",$C176,0)</f>
        <v>0</v>
      </c>
      <c r="G176" s="5">
        <f>IF(D176="z",$C176,0)</f>
        <v>0</v>
      </c>
      <c r="H176" s="31" t="s">
        <v>131</v>
      </c>
    </row>
    <row r="177" spans="1:7" ht="12.75">
      <c r="A177" s="39" t="s">
        <v>128</v>
      </c>
      <c r="B177" s="32"/>
      <c r="C177" s="3"/>
      <c r="D177" s="3"/>
      <c r="E177" s="4"/>
      <c r="F177" s="4"/>
      <c r="G177" s="5"/>
    </row>
    <row r="178" spans="1:7" ht="12.75">
      <c r="A178" s="46">
        <v>6035</v>
      </c>
      <c r="B178" s="32"/>
      <c r="C178" s="3">
        <f>SUM(B178*A178)</f>
        <v>0</v>
      </c>
      <c r="D178" s="23"/>
      <c r="E178" s="4">
        <f>IF(D178="a",$C178,0)</f>
        <v>0</v>
      </c>
      <c r="F178" s="4">
        <f>IF(D178="n",$C178,0)</f>
        <v>0</v>
      </c>
      <c r="G178" s="5">
        <f>IF(D178="z",$C178,0)</f>
        <v>0</v>
      </c>
    </row>
    <row r="179" spans="1:7" ht="12.75">
      <c r="A179" s="47">
        <v>6031</v>
      </c>
      <c r="B179" s="32"/>
      <c r="C179" s="3">
        <f>SUM(B179*A179)</f>
        <v>0</v>
      </c>
      <c r="D179" s="23"/>
      <c r="E179" s="4">
        <f>IF(D179="a",$C179,0)</f>
        <v>0</v>
      </c>
      <c r="F179" s="4">
        <f>IF(D179="n",$C179,0)</f>
        <v>0</v>
      </c>
      <c r="G179" s="5">
        <f>IF(D179="z",$C179,0)</f>
        <v>0</v>
      </c>
    </row>
    <row r="180" spans="1:7" ht="12.75">
      <c r="A180" s="44">
        <v>6055</v>
      </c>
      <c r="B180" s="32"/>
      <c r="C180" s="3">
        <f>SUM(B180*A180)</f>
        <v>0</v>
      </c>
      <c r="D180" s="23"/>
      <c r="E180" s="4">
        <f>IF(D180="a",$C180,0)</f>
        <v>0</v>
      </c>
      <c r="F180" s="4">
        <f>IF(D180="n",$C180,0)</f>
        <v>0</v>
      </c>
      <c r="G180" s="5">
        <f>IF(D180="z",$C180,0)</f>
        <v>0</v>
      </c>
    </row>
    <row r="181" spans="1:7" ht="12.75">
      <c r="A181" s="48">
        <v>3278</v>
      </c>
      <c r="B181" s="43"/>
      <c r="C181" s="3">
        <f>SUM(B181*A181)</f>
        <v>0</v>
      </c>
      <c r="D181" s="23"/>
      <c r="E181" s="4">
        <f>IF(D181="a",$C181,0)</f>
        <v>0</v>
      </c>
      <c r="F181" s="4">
        <f>IF(D181="n",$C181,0)</f>
        <v>0</v>
      </c>
      <c r="G181" s="5">
        <f>IF(D181="z",$C181,0)</f>
        <v>0</v>
      </c>
    </row>
    <row r="182" spans="1:8" ht="13.5" thickBot="1">
      <c r="A182" s="45">
        <v>15364</v>
      </c>
      <c r="B182" s="37"/>
      <c r="C182" s="38">
        <f>SUM(B182*A182)</f>
        <v>0</v>
      </c>
      <c r="D182" s="41"/>
      <c r="E182" s="27">
        <f>IF(D182="a",$C182,0)</f>
        <v>0</v>
      </c>
      <c r="F182" s="27">
        <f>IF(D182="n",$C182,0)</f>
        <v>0</v>
      </c>
      <c r="G182" s="28">
        <f>IF(D182="z",$C182,0)</f>
        <v>0</v>
      </c>
      <c r="H182" s="31" t="s">
        <v>131</v>
      </c>
    </row>
    <row r="183" spans="4:7" ht="12.75">
      <c r="D183" s="25" t="s">
        <v>10</v>
      </c>
      <c r="E183" s="26">
        <f>SUM(E165:E180)</f>
        <v>485637</v>
      </c>
      <c r="F183" s="26">
        <f>SUM(F165:F182)</f>
        <v>0</v>
      </c>
      <c r="G183" s="26">
        <f>SUM(G165:G182)</f>
        <v>0</v>
      </c>
    </row>
    <row r="184" spans="4:7" ht="12.75">
      <c r="D184" s="20" t="s">
        <v>4</v>
      </c>
      <c r="E184" s="21">
        <f>E183/F$24</f>
        <v>1</v>
      </c>
      <c r="F184" s="21">
        <f>F183/F$24</f>
        <v>0</v>
      </c>
      <c r="G184" s="22">
        <f>G183/F$24</f>
        <v>0</v>
      </c>
    </row>
    <row r="185" spans="4:7" ht="12.75">
      <c r="D185" s="6"/>
      <c r="E185" s="7"/>
      <c r="F185" s="7"/>
      <c r="G185" s="8"/>
    </row>
    <row r="186" spans="4:7" ht="12.75">
      <c r="D186" s="6" t="s">
        <v>5</v>
      </c>
      <c r="E186" s="7"/>
      <c r="F186" s="9">
        <f>SUM(E183:G183)</f>
        <v>485637</v>
      </c>
      <c r="G186" s="8"/>
    </row>
    <row r="187" spans="4:7" ht="13.5" thickBot="1">
      <c r="D187" s="10" t="s">
        <v>6</v>
      </c>
      <c r="E187" s="11"/>
      <c r="F187" s="12">
        <f>SUM(E184:G184)</f>
        <v>1</v>
      </c>
      <c r="G187" s="13"/>
    </row>
    <row r="190" spans="1:2" ht="12.75">
      <c r="A190" s="42" t="s">
        <v>199</v>
      </c>
      <c r="B190" s="29" t="s">
        <v>220</v>
      </c>
    </row>
    <row r="191" spans="1:4" ht="13.5" thickBot="1">
      <c r="A191" t="s">
        <v>1</v>
      </c>
      <c r="B191" s="29" t="s">
        <v>126</v>
      </c>
      <c r="C191" t="s">
        <v>2</v>
      </c>
      <c r="D191" t="s">
        <v>125</v>
      </c>
    </row>
    <row r="192" spans="1:7" ht="12.75">
      <c r="A192" s="40" t="s">
        <v>129</v>
      </c>
      <c r="B192" s="33"/>
      <c r="C192" s="34"/>
      <c r="D192" s="34"/>
      <c r="E192" s="35"/>
      <c r="F192" s="35"/>
      <c r="G192" s="36"/>
    </row>
    <row r="193" spans="1:7" ht="12.75">
      <c r="A193" s="46">
        <v>6035</v>
      </c>
      <c r="B193" s="32">
        <v>3</v>
      </c>
      <c r="C193" s="3">
        <f>SUM(B193*A193)</f>
        <v>18105</v>
      </c>
      <c r="D193" s="23" t="s">
        <v>211</v>
      </c>
      <c r="E193" s="4">
        <f>IF(D193="a",$C193,0)</f>
        <v>18105</v>
      </c>
      <c r="F193" s="4">
        <f>IF(D193="n",$C193,0)</f>
        <v>0</v>
      </c>
      <c r="G193" s="5">
        <f>IF(D193="z",$C193,0)</f>
        <v>0</v>
      </c>
    </row>
    <row r="194" spans="1:7" ht="12.75">
      <c r="A194" s="47">
        <v>6031</v>
      </c>
      <c r="B194" s="32">
        <v>38</v>
      </c>
      <c r="C194" s="3">
        <f>SUM(B194*A194)</f>
        <v>229178</v>
      </c>
      <c r="D194" s="23" t="s">
        <v>211</v>
      </c>
      <c r="E194" s="4">
        <f>IF(D194="a",$C194,0)</f>
        <v>229178</v>
      </c>
      <c r="F194" s="4">
        <f>IF(D194="n",$C194,0)</f>
        <v>0</v>
      </c>
      <c r="G194" s="5">
        <f>IF(D194="z",$C194,0)</f>
        <v>0</v>
      </c>
    </row>
    <row r="195" spans="1:7" ht="12.75">
      <c r="A195" s="44">
        <v>6055</v>
      </c>
      <c r="B195" s="32">
        <v>26</v>
      </c>
      <c r="C195" s="3">
        <f>SUM(B195*A195)</f>
        <v>157430</v>
      </c>
      <c r="D195" s="23" t="s">
        <v>211</v>
      </c>
      <c r="E195" s="4">
        <f>IF(D195="a",$C195,0)</f>
        <v>157430</v>
      </c>
      <c r="F195" s="4">
        <f>IF(D195="n",$C195,0)</f>
        <v>0</v>
      </c>
      <c r="G195" s="5">
        <f>IF(D195="z",$C195,0)</f>
        <v>0</v>
      </c>
    </row>
    <row r="196" spans="1:7" ht="12.75">
      <c r="A196" s="48">
        <v>3278</v>
      </c>
      <c r="B196" s="32">
        <v>21</v>
      </c>
      <c r="C196" s="3">
        <f>SUM(B196*A196)</f>
        <v>68838</v>
      </c>
      <c r="D196" s="23" t="s">
        <v>211</v>
      </c>
      <c r="E196" s="4">
        <f>IF(D196="a",$C196,0)</f>
        <v>68838</v>
      </c>
      <c r="F196" s="4">
        <f>IF(D196="n",$C196,0)</f>
        <v>0</v>
      </c>
      <c r="G196" s="5">
        <f>IF(D196="z",$C196,0)</f>
        <v>0</v>
      </c>
    </row>
    <row r="197" spans="1:8" ht="12.75">
      <c r="A197" s="45">
        <v>15364</v>
      </c>
      <c r="B197" s="32"/>
      <c r="C197" s="3">
        <f>SUM(B197*A197)</f>
        <v>0</v>
      </c>
      <c r="D197" s="23"/>
      <c r="E197" s="4">
        <f>IF(D197="a",$C197,0)</f>
        <v>0</v>
      </c>
      <c r="F197" s="4">
        <f>IF(D197="n",$C197,0)</f>
        <v>0</v>
      </c>
      <c r="G197" s="5">
        <f>IF(D197="z",$C197,0)</f>
        <v>0</v>
      </c>
      <c r="H197" s="31" t="s">
        <v>131</v>
      </c>
    </row>
    <row r="198" spans="1:7" ht="12.75">
      <c r="A198" s="39" t="s">
        <v>127</v>
      </c>
      <c r="B198" s="32"/>
      <c r="C198" s="3"/>
      <c r="D198" s="3"/>
      <c r="E198" s="4"/>
      <c r="F198" s="4"/>
      <c r="G198" s="5"/>
    </row>
    <row r="199" spans="1:7" ht="12.75">
      <c r="A199" s="46">
        <v>6035</v>
      </c>
      <c r="B199" s="32"/>
      <c r="C199" s="3">
        <f>SUM(B199*A199)</f>
        <v>0</v>
      </c>
      <c r="D199" s="23"/>
      <c r="E199" s="4">
        <f>IF(D199="a",$C199,0)</f>
        <v>0</v>
      </c>
      <c r="F199" s="4">
        <f>IF(D199="n",$C199,0)</f>
        <v>0</v>
      </c>
      <c r="G199" s="5">
        <f>IF(D199="z",$C199,0)</f>
        <v>0</v>
      </c>
    </row>
    <row r="200" spans="1:7" ht="12.75">
      <c r="A200" s="47">
        <v>6031</v>
      </c>
      <c r="B200" s="32"/>
      <c r="C200" s="3">
        <f>SUM(B200*A200)</f>
        <v>0</v>
      </c>
      <c r="D200" s="23"/>
      <c r="E200" s="4">
        <f>IF(D200="a",$C200,0)</f>
        <v>0</v>
      </c>
      <c r="F200" s="4">
        <f>IF(D200="n",$C200,0)</f>
        <v>0</v>
      </c>
      <c r="G200" s="5">
        <f>IF(D200="z",$C200,0)</f>
        <v>0</v>
      </c>
    </row>
    <row r="201" spans="1:7" ht="12.75">
      <c r="A201" s="44">
        <v>6055</v>
      </c>
      <c r="B201" s="32"/>
      <c r="C201" s="3">
        <f>SUM(B201*A201)</f>
        <v>0</v>
      </c>
      <c r="D201" s="23"/>
      <c r="E201" s="4">
        <f>IF(D201="a",$C201,0)</f>
        <v>0</v>
      </c>
      <c r="F201" s="4">
        <f>IF(D201="n",$C201,0)</f>
        <v>0</v>
      </c>
      <c r="G201" s="5">
        <f>IF(D201="z",$C201,0)</f>
        <v>0</v>
      </c>
    </row>
    <row r="202" spans="1:7" ht="12.75">
      <c r="A202" s="48">
        <v>3278</v>
      </c>
      <c r="B202" s="32"/>
      <c r="C202" s="3">
        <f>SUM(B202*A202)</f>
        <v>0</v>
      </c>
      <c r="D202" s="23"/>
      <c r="E202" s="4">
        <f>IF(D202="a",$C202,0)</f>
        <v>0</v>
      </c>
      <c r="F202" s="4">
        <f>IF(D202="n",$C202,0)</f>
        <v>0</v>
      </c>
      <c r="G202" s="5">
        <f>IF(D202="z",$C202,0)</f>
        <v>0</v>
      </c>
    </row>
    <row r="203" spans="1:8" ht="12.75">
      <c r="A203" s="45">
        <v>15364</v>
      </c>
      <c r="B203" s="32"/>
      <c r="C203" s="3">
        <f>SUM(B203*A203)</f>
        <v>0</v>
      </c>
      <c r="D203" s="23"/>
      <c r="E203" s="4">
        <f>IF(D203="a",$C203,0)</f>
        <v>0</v>
      </c>
      <c r="F203" s="4">
        <f>IF(D203="n",$C203,0)</f>
        <v>0</v>
      </c>
      <c r="G203" s="5">
        <f>IF(D203="z",$C203,0)</f>
        <v>0</v>
      </c>
      <c r="H203" s="31" t="s">
        <v>131</v>
      </c>
    </row>
    <row r="204" spans="1:7" ht="12.75">
      <c r="A204" s="39" t="s">
        <v>128</v>
      </c>
      <c r="B204" s="32"/>
      <c r="C204" s="3"/>
      <c r="D204" s="3"/>
      <c r="E204" s="4"/>
      <c r="F204" s="4"/>
      <c r="G204" s="5"/>
    </row>
    <row r="205" spans="1:7" ht="12.75">
      <c r="A205" s="46">
        <v>6035</v>
      </c>
      <c r="B205" s="32"/>
      <c r="C205" s="3">
        <f>SUM(B205*A205)</f>
        <v>0</v>
      </c>
      <c r="D205" s="23"/>
      <c r="E205" s="4">
        <f>IF(D205="a",$C205,0)</f>
        <v>0</v>
      </c>
      <c r="F205" s="4">
        <f>IF(D205="n",$C205,0)</f>
        <v>0</v>
      </c>
      <c r="G205" s="5">
        <f>IF(D205="z",$C205,0)</f>
        <v>0</v>
      </c>
    </row>
    <row r="206" spans="1:7" ht="12.75">
      <c r="A206" s="47">
        <v>6031</v>
      </c>
      <c r="B206" s="32">
        <v>1</v>
      </c>
      <c r="C206" s="3">
        <f>SUM(B206*A206)</f>
        <v>6031</v>
      </c>
      <c r="D206" s="23" t="s">
        <v>216</v>
      </c>
      <c r="E206" s="4">
        <f>IF(D206="a",$C206,0)</f>
        <v>0</v>
      </c>
      <c r="F206" s="4">
        <f>IF(D206="n",$C206,0)</f>
        <v>0</v>
      </c>
      <c r="G206" s="5">
        <f>IF(D206="z",$C206,0)</f>
        <v>6031</v>
      </c>
    </row>
    <row r="207" spans="1:7" ht="12.75">
      <c r="A207" s="44">
        <v>6055</v>
      </c>
      <c r="B207" s="32">
        <v>1</v>
      </c>
      <c r="C207" s="3">
        <f>SUM(B207*A207)</f>
        <v>6055</v>
      </c>
      <c r="D207" s="23" t="s">
        <v>216</v>
      </c>
      <c r="E207" s="4">
        <f>IF(D207="a",$C207,0)</f>
        <v>0</v>
      </c>
      <c r="F207" s="4">
        <f>IF(D207="n",$C207,0)</f>
        <v>0</v>
      </c>
      <c r="G207" s="5">
        <f>IF(D207="z",$C207,0)</f>
        <v>6055</v>
      </c>
    </row>
    <row r="208" spans="1:7" ht="12.75">
      <c r="A208" s="48">
        <v>3278</v>
      </c>
      <c r="B208" s="43"/>
      <c r="C208" s="3">
        <f>SUM(B208*A208)</f>
        <v>0</v>
      </c>
      <c r="D208" s="23"/>
      <c r="E208" s="4">
        <f>IF(D208="a",$C208,0)</f>
        <v>0</v>
      </c>
      <c r="F208" s="4">
        <f>IF(D208="n",$C208,0)</f>
        <v>0</v>
      </c>
      <c r="G208" s="5">
        <f>IF(D208="z",$C208,0)</f>
        <v>0</v>
      </c>
    </row>
    <row r="209" spans="1:8" ht="13.5" thickBot="1">
      <c r="A209" s="45">
        <v>15364</v>
      </c>
      <c r="B209" s="37"/>
      <c r="C209" s="38">
        <f>SUM(B209*A209)</f>
        <v>0</v>
      </c>
      <c r="D209" s="41"/>
      <c r="E209" s="27">
        <f>IF(D209="a",$C209,0)</f>
        <v>0</v>
      </c>
      <c r="F209" s="27">
        <f>IF(D209="n",$C209,0)</f>
        <v>0</v>
      </c>
      <c r="G209" s="28">
        <f>IF(D209="z",$C209,0)</f>
        <v>0</v>
      </c>
      <c r="H209" s="31" t="s">
        <v>131</v>
      </c>
    </row>
    <row r="210" spans="4:7" ht="12.75">
      <c r="D210" s="25" t="s">
        <v>10</v>
      </c>
      <c r="E210" s="26">
        <f>SUM(E192:E207)</f>
        <v>473551</v>
      </c>
      <c r="F210" s="26">
        <f>SUM(F192:F209)</f>
        <v>0</v>
      </c>
      <c r="G210" s="26">
        <f>SUM(G192:G209)</f>
        <v>12086</v>
      </c>
    </row>
    <row r="211" spans="4:7" ht="12.75">
      <c r="D211" s="20" t="s">
        <v>4</v>
      </c>
      <c r="E211" s="21">
        <f>E210/F$24</f>
        <v>0.9751130988783804</v>
      </c>
      <c r="F211" s="21">
        <f>F210/F$24</f>
        <v>0</v>
      </c>
      <c r="G211" s="22">
        <f>G210/F$24</f>
        <v>0.024886901121619644</v>
      </c>
    </row>
    <row r="212" spans="4:7" ht="12.75">
      <c r="D212" s="6"/>
      <c r="E212" s="7"/>
      <c r="F212" s="7"/>
      <c r="G212" s="8"/>
    </row>
    <row r="213" spans="4:7" ht="12.75">
      <c r="D213" s="6" t="s">
        <v>5</v>
      </c>
      <c r="E213" s="7"/>
      <c r="F213" s="9">
        <f>SUM(E210:G210)</f>
        <v>485637</v>
      </c>
      <c r="G213" s="8"/>
    </row>
    <row r="214" spans="4:7" ht="13.5" thickBot="1">
      <c r="D214" s="10" t="s">
        <v>6</v>
      </c>
      <c r="E214" s="11"/>
      <c r="F214" s="12">
        <f>SUM(E211:G211)</f>
        <v>1</v>
      </c>
      <c r="G214" s="13"/>
    </row>
    <row r="217" spans="1:2" ht="12.75">
      <c r="A217" s="42" t="s">
        <v>200</v>
      </c>
      <c r="B217" s="29" t="s">
        <v>221</v>
      </c>
    </row>
    <row r="218" spans="1:4" ht="13.5" thickBot="1">
      <c r="A218" t="s">
        <v>1</v>
      </c>
      <c r="B218" s="29" t="s">
        <v>126</v>
      </c>
      <c r="C218" t="s">
        <v>2</v>
      </c>
      <c r="D218" t="s">
        <v>125</v>
      </c>
    </row>
    <row r="219" spans="1:7" ht="12.75">
      <c r="A219" s="40" t="s">
        <v>129</v>
      </c>
      <c r="B219" s="33"/>
      <c r="C219" s="34"/>
      <c r="D219" s="34"/>
      <c r="E219" s="35"/>
      <c r="F219" s="35"/>
      <c r="G219" s="36"/>
    </row>
    <row r="220" spans="1:7" ht="12.75">
      <c r="A220" s="46">
        <v>6035</v>
      </c>
      <c r="B220" s="32">
        <v>3</v>
      </c>
      <c r="C220" s="3">
        <f>SUM(B220*A220)</f>
        <v>18105</v>
      </c>
      <c r="D220" s="23" t="s">
        <v>211</v>
      </c>
      <c r="E220" s="4">
        <f>IF(D220="a",$C220,0)</f>
        <v>18105</v>
      </c>
      <c r="F220" s="4">
        <f>IF(D220="n",$C220,0)</f>
        <v>0</v>
      </c>
      <c r="G220" s="5">
        <f>IF(D220="z",$C220,0)</f>
        <v>0</v>
      </c>
    </row>
    <row r="221" spans="1:7" ht="12.75">
      <c r="A221" s="47">
        <v>6031</v>
      </c>
      <c r="B221" s="32">
        <v>39</v>
      </c>
      <c r="C221" s="3">
        <f>SUM(B221*A221)</f>
        <v>235209</v>
      </c>
      <c r="D221" s="23" t="s">
        <v>211</v>
      </c>
      <c r="E221" s="4">
        <f>IF(D221="a",$C221,0)</f>
        <v>235209</v>
      </c>
      <c r="F221" s="4">
        <f>IF(D221="n",$C221,0)</f>
        <v>0</v>
      </c>
      <c r="G221" s="5">
        <f>IF(D221="z",$C221,0)</f>
        <v>0</v>
      </c>
    </row>
    <row r="222" spans="1:7" ht="12.75">
      <c r="A222" s="44">
        <v>6055</v>
      </c>
      <c r="B222" s="32">
        <v>27</v>
      </c>
      <c r="C222" s="3">
        <f>SUM(B222*A222)</f>
        <v>163485</v>
      </c>
      <c r="D222" s="23" t="s">
        <v>211</v>
      </c>
      <c r="E222" s="4">
        <f>IF(D222="a",$C222,0)</f>
        <v>163485</v>
      </c>
      <c r="F222" s="4">
        <f>IF(D222="n",$C222,0)</f>
        <v>0</v>
      </c>
      <c r="G222" s="5">
        <f>IF(D222="z",$C222,0)</f>
        <v>0</v>
      </c>
    </row>
    <row r="223" spans="1:7" ht="12.75">
      <c r="A223" s="48">
        <v>3278</v>
      </c>
      <c r="B223" s="32">
        <v>21</v>
      </c>
      <c r="C223" s="3">
        <f>SUM(B223*A223)</f>
        <v>68838</v>
      </c>
      <c r="D223" s="23" t="s">
        <v>211</v>
      </c>
      <c r="E223" s="4">
        <f>IF(D223="a",$C223,0)</f>
        <v>68838</v>
      </c>
      <c r="F223" s="4">
        <f>IF(D223="n",$C223,0)</f>
        <v>0</v>
      </c>
      <c r="G223" s="5">
        <f>IF(D223="z",$C223,0)</f>
        <v>0</v>
      </c>
    </row>
    <row r="224" spans="1:8" ht="12.75">
      <c r="A224" s="45">
        <v>15364</v>
      </c>
      <c r="B224" s="32"/>
      <c r="C224" s="3">
        <f>SUM(B224*A224)</f>
        <v>0</v>
      </c>
      <c r="D224" s="23"/>
      <c r="E224" s="4">
        <f>IF(D224="a",$C224,0)</f>
        <v>0</v>
      </c>
      <c r="F224" s="4">
        <f>IF(D224="n",$C224,0)</f>
        <v>0</v>
      </c>
      <c r="G224" s="5">
        <f>IF(D224="z",$C224,0)</f>
        <v>0</v>
      </c>
      <c r="H224" s="31" t="s">
        <v>131</v>
      </c>
    </row>
    <row r="225" spans="1:7" ht="12.75">
      <c r="A225" s="39" t="s">
        <v>127</v>
      </c>
      <c r="B225" s="32"/>
      <c r="C225" s="3"/>
      <c r="D225" s="3"/>
      <c r="E225" s="4"/>
      <c r="F225" s="4"/>
      <c r="G225" s="5"/>
    </row>
    <row r="226" spans="1:7" ht="12.75">
      <c r="A226" s="46">
        <v>6035</v>
      </c>
      <c r="B226" s="32"/>
      <c r="C226" s="3">
        <f>SUM(B226*A226)</f>
        <v>0</v>
      </c>
      <c r="D226" s="23"/>
      <c r="E226" s="4">
        <f>IF(D226="a",$C226,0)</f>
        <v>0</v>
      </c>
      <c r="F226" s="4">
        <f>IF(D226="n",$C226,0)</f>
        <v>0</v>
      </c>
      <c r="G226" s="5">
        <f>IF(D226="z",$C226,0)</f>
        <v>0</v>
      </c>
    </row>
    <row r="227" spans="1:7" ht="12.75">
      <c r="A227" s="47">
        <v>6031</v>
      </c>
      <c r="B227" s="32"/>
      <c r="C227" s="3">
        <f>SUM(B227*A227)</f>
        <v>0</v>
      </c>
      <c r="D227" s="23"/>
      <c r="E227" s="4">
        <f>IF(D227="a",$C227,0)</f>
        <v>0</v>
      </c>
      <c r="F227" s="4">
        <f>IF(D227="n",$C227,0)</f>
        <v>0</v>
      </c>
      <c r="G227" s="5">
        <f>IF(D227="z",$C227,0)</f>
        <v>0</v>
      </c>
    </row>
    <row r="228" spans="1:7" ht="12.75">
      <c r="A228" s="44">
        <v>6055</v>
      </c>
      <c r="B228" s="32"/>
      <c r="C228" s="3">
        <f>SUM(B228*A228)</f>
        <v>0</v>
      </c>
      <c r="D228" s="23"/>
      <c r="E228" s="4">
        <f>IF(D228="a",$C228,0)</f>
        <v>0</v>
      </c>
      <c r="F228" s="4">
        <f>IF(D228="n",$C228,0)</f>
        <v>0</v>
      </c>
      <c r="G228" s="5">
        <f>IF(D228="z",$C228,0)</f>
        <v>0</v>
      </c>
    </row>
    <row r="229" spans="1:7" ht="12.75">
      <c r="A229" s="48">
        <v>3278</v>
      </c>
      <c r="B229" s="32"/>
      <c r="C229" s="3">
        <f>SUM(B229*A229)</f>
        <v>0</v>
      </c>
      <c r="D229" s="23"/>
      <c r="E229" s="4">
        <f>IF(D229="a",$C229,0)</f>
        <v>0</v>
      </c>
      <c r="F229" s="4">
        <f>IF(D229="n",$C229,0)</f>
        <v>0</v>
      </c>
      <c r="G229" s="5">
        <f>IF(D229="z",$C229,0)</f>
        <v>0</v>
      </c>
    </row>
    <row r="230" spans="1:8" ht="12.75">
      <c r="A230" s="45">
        <v>15364</v>
      </c>
      <c r="B230" s="32"/>
      <c r="C230" s="3">
        <f>SUM(B230*A230)</f>
        <v>0</v>
      </c>
      <c r="D230" s="23"/>
      <c r="E230" s="4">
        <f>IF(D230="a",$C230,0)</f>
        <v>0</v>
      </c>
      <c r="F230" s="4">
        <f>IF(D230="n",$C230,0)</f>
        <v>0</v>
      </c>
      <c r="G230" s="5">
        <f>IF(D230="z",$C230,0)</f>
        <v>0</v>
      </c>
      <c r="H230" s="31" t="s">
        <v>131</v>
      </c>
    </row>
    <row r="231" spans="1:7" ht="12.75">
      <c r="A231" s="39" t="s">
        <v>128</v>
      </c>
      <c r="B231" s="32"/>
      <c r="C231" s="3"/>
      <c r="D231" s="3"/>
      <c r="E231" s="4"/>
      <c r="F231" s="4"/>
      <c r="G231" s="5"/>
    </row>
    <row r="232" spans="1:7" ht="12.75">
      <c r="A232" s="46">
        <v>6035</v>
      </c>
      <c r="B232" s="32"/>
      <c r="C232" s="3">
        <f>SUM(B232*A232)</f>
        <v>0</v>
      </c>
      <c r="D232" s="23"/>
      <c r="E232" s="4">
        <f>IF(D232="a",$C232,0)</f>
        <v>0</v>
      </c>
      <c r="F232" s="4">
        <f>IF(D232="n",$C232,0)</f>
        <v>0</v>
      </c>
      <c r="G232" s="5">
        <f>IF(D232="z",$C232,0)</f>
        <v>0</v>
      </c>
    </row>
    <row r="233" spans="1:7" ht="12.75">
      <c r="A233" s="47">
        <v>6031</v>
      </c>
      <c r="B233" s="32"/>
      <c r="C233" s="3">
        <f>SUM(B233*A233)</f>
        <v>0</v>
      </c>
      <c r="D233" s="23"/>
      <c r="E233" s="4">
        <f>IF(D233="a",$C233,0)</f>
        <v>0</v>
      </c>
      <c r="F233" s="4">
        <f>IF(D233="n",$C233,0)</f>
        <v>0</v>
      </c>
      <c r="G233" s="5">
        <f>IF(D233="z",$C233,0)</f>
        <v>0</v>
      </c>
    </row>
    <row r="234" spans="1:7" ht="12.75">
      <c r="A234" s="44">
        <v>6055</v>
      </c>
      <c r="B234" s="32"/>
      <c r="C234" s="3">
        <f>SUM(B234*A234)</f>
        <v>0</v>
      </c>
      <c r="D234" s="23"/>
      <c r="E234" s="4">
        <f>IF(D234="a",$C234,0)</f>
        <v>0</v>
      </c>
      <c r="F234" s="4">
        <f>IF(D234="n",$C234,0)</f>
        <v>0</v>
      </c>
      <c r="G234" s="5">
        <f>IF(D234="z",$C234,0)</f>
        <v>0</v>
      </c>
    </row>
    <row r="235" spans="1:7" ht="12.75">
      <c r="A235" s="48">
        <v>3278</v>
      </c>
      <c r="B235" s="43"/>
      <c r="C235" s="3">
        <f>SUM(B235*A235)</f>
        <v>0</v>
      </c>
      <c r="D235" s="23"/>
      <c r="E235" s="4">
        <f>IF(D235="a",$C235,0)</f>
        <v>0</v>
      </c>
      <c r="F235" s="4">
        <f>IF(D235="n",$C235,0)</f>
        <v>0</v>
      </c>
      <c r="G235" s="5">
        <f>IF(D235="z",$C235,0)</f>
        <v>0</v>
      </c>
    </row>
    <row r="236" spans="1:8" ht="13.5" thickBot="1">
      <c r="A236" s="45">
        <v>15364</v>
      </c>
      <c r="B236" s="37"/>
      <c r="C236" s="38">
        <f>SUM(B236*A236)</f>
        <v>0</v>
      </c>
      <c r="D236" s="41"/>
      <c r="E236" s="27">
        <f>IF(D236="a",$C236,0)</f>
        <v>0</v>
      </c>
      <c r="F236" s="27">
        <f>IF(D236="n",$C236,0)</f>
        <v>0</v>
      </c>
      <c r="G236" s="28">
        <f>IF(D236="z",$C236,0)</f>
        <v>0</v>
      </c>
      <c r="H236" s="31" t="s">
        <v>131</v>
      </c>
    </row>
    <row r="237" spans="4:7" ht="12.75">
      <c r="D237" s="25" t="s">
        <v>10</v>
      </c>
      <c r="E237" s="26">
        <f>SUM(E219:E234)</f>
        <v>485637</v>
      </c>
      <c r="F237" s="26">
        <f>SUM(F219:F236)</f>
        <v>0</v>
      </c>
      <c r="G237" s="26">
        <f>SUM(G219:G236)</f>
        <v>0</v>
      </c>
    </row>
    <row r="238" spans="4:7" ht="12.75">
      <c r="D238" s="20" t="s">
        <v>4</v>
      </c>
      <c r="E238" s="21">
        <f>E237/F$24</f>
        <v>1</v>
      </c>
      <c r="F238" s="21">
        <f>F237/F$24</f>
        <v>0</v>
      </c>
      <c r="G238" s="22">
        <f>G237/F$24</f>
        <v>0</v>
      </c>
    </row>
    <row r="239" spans="4:7" ht="12.75">
      <c r="D239" s="6"/>
      <c r="E239" s="7"/>
      <c r="F239" s="7"/>
      <c r="G239" s="8"/>
    </row>
    <row r="240" spans="4:7" ht="12.75">
      <c r="D240" s="6" t="s">
        <v>5</v>
      </c>
      <c r="E240" s="7"/>
      <c r="F240" s="9">
        <f>SUM(E237:G237)</f>
        <v>485637</v>
      </c>
      <c r="G240" s="8"/>
    </row>
    <row r="241" spans="4:7" ht="13.5" thickBot="1">
      <c r="D241" s="10" t="s">
        <v>6</v>
      </c>
      <c r="E241" s="11"/>
      <c r="F241" s="12">
        <f>SUM(E238:G238)</f>
        <v>1</v>
      </c>
      <c r="G241" s="13"/>
    </row>
    <row r="244" ht="12.75">
      <c r="A244" s="42" t="s">
        <v>222</v>
      </c>
    </row>
    <row r="245" spans="1:4" ht="13.5" thickBot="1">
      <c r="A245" t="s">
        <v>1</v>
      </c>
      <c r="B245" s="29" t="s">
        <v>126</v>
      </c>
      <c r="C245" t="s">
        <v>2</v>
      </c>
      <c r="D245" t="s">
        <v>125</v>
      </c>
    </row>
    <row r="246" spans="1:7" ht="12.75">
      <c r="A246" s="40" t="s">
        <v>129</v>
      </c>
      <c r="B246" s="33"/>
      <c r="C246" s="34"/>
      <c r="D246" s="34"/>
      <c r="E246" s="35"/>
      <c r="F246" s="35"/>
      <c r="G246" s="36"/>
    </row>
    <row r="247" spans="1:7" ht="12.75">
      <c r="A247" s="46">
        <v>6035</v>
      </c>
      <c r="B247" s="32">
        <v>3</v>
      </c>
      <c r="C247" s="3">
        <f>SUM(B247*A247)</f>
        <v>18105</v>
      </c>
      <c r="D247" s="23" t="s">
        <v>211</v>
      </c>
      <c r="E247" s="4">
        <f>IF(D247="a",$C247,0)</f>
        <v>18105</v>
      </c>
      <c r="F247" s="4">
        <f>IF(D247="n",$C247,0)</f>
        <v>0</v>
      </c>
      <c r="G247" s="5">
        <f>IF(D247="z",$C247,0)</f>
        <v>0</v>
      </c>
    </row>
    <row r="248" spans="1:7" ht="12.75">
      <c r="A248" s="47">
        <v>6031</v>
      </c>
      <c r="B248" s="32">
        <v>39</v>
      </c>
      <c r="C248" s="3">
        <f>SUM(B248*A248)</f>
        <v>235209</v>
      </c>
      <c r="D248" s="23" t="s">
        <v>211</v>
      </c>
      <c r="E248" s="4">
        <f>IF(D248="a",$C248,0)</f>
        <v>235209</v>
      </c>
      <c r="F248" s="4">
        <f>IF(D248="n",$C248,0)</f>
        <v>0</v>
      </c>
      <c r="G248" s="5">
        <f>IF(D248="z",$C248,0)</f>
        <v>0</v>
      </c>
    </row>
    <row r="249" spans="1:7" ht="12.75">
      <c r="A249" s="44">
        <v>6055</v>
      </c>
      <c r="B249" s="32">
        <v>27</v>
      </c>
      <c r="C249" s="3">
        <f>SUM(B249*A249)</f>
        <v>163485</v>
      </c>
      <c r="D249" s="23" t="s">
        <v>211</v>
      </c>
      <c r="E249" s="4">
        <f>IF(D249="a",$C249,0)</f>
        <v>163485</v>
      </c>
      <c r="F249" s="4">
        <f>IF(D249="n",$C249,0)</f>
        <v>0</v>
      </c>
      <c r="G249" s="5">
        <f>IF(D249="z",$C249,0)</f>
        <v>0</v>
      </c>
    </row>
    <row r="250" spans="1:7" ht="12.75">
      <c r="A250" s="48">
        <v>3278</v>
      </c>
      <c r="B250" s="32">
        <v>21</v>
      </c>
      <c r="C250" s="3">
        <f>SUM(B250*A250)</f>
        <v>68838</v>
      </c>
      <c r="D250" s="23" t="s">
        <v>211</v>
      </c>
      <c r="E250" s="4">
        <f>IF(D250="a",$C250,0)</f>
        <v>68838</v>
      </c>
      <c r="F250" s="4">
        <f>IF(D250="n",$C250,0)</f>
        <v>0</v>
      </c>
      <c r="G250" s="5">
        <f>IF(D250="z",$C250,0)</f>
        <v>0</v>
      </c>
    </row>
    <row r="251" spans="1:8" ht="12.75">
      <c r="A251" s="45">
        <v>15364</v>
      </c>
      <c r="B251" s="32"/>
      <c r="C251" s="3">
        <f>SUM(B251*A251)</f>
        <v>0</v>
      </c>
      <c r="D251" s="23"/>
      <c r="E251" s="4">
        <f>IF(D251="a",$C251,0)</f>
        <v>0</v>
      </c>
      <c r="F251" s="4">
        <f>IF(D251="n",$C251,0)</f>
        <v>0</v>
      </c>
      <c r="G251" s="5">
        <f>IF(D251="z",$C251,0)</f>
        <v>0</v>
      </c>
      <c r="H251" s="31" t="s">
        <v>131</v>
      </c>
    </row>
    <row r="252" spans="1:7" ht="12.75">
      <c r="A252" s="39" t="s">
        <v>127</v>
      </c>
      <c r="B252" s="32"/>
      <c r="C252" s="3"/>
      <c r="D252" s="3"/>
      <c r="E252" s="4"/>
      <c r="F252" s="4"/>
      <c r="G252" s="5"/>
    </row>
    <row r="253" spans="1:7" ht="12.75">
      <c r="A253" s="46">
        <v>6035</v>
      </c>
      <c r="B253" s="32"/>
      <c r="C253" s="3">
        <f>SUM(B253*A253)</f>
        <v>0</v>
      </c>
      <c r="D253" s="23"/>
      <c r="E253" s="4">
        <f>IF(D253="a",$C253,0)</f>
        <v>0</v>
      </c>
      <c r="F253" s="4">
        <f>IF(D253="n",$C253,0)</f>
        <v>0</v>
      </c>
      <c r="G253" s="5">
        <f>IF(D253="z",$C253,0)</f>
        <v>0</v>
      </c>
    </row>
    <row r="254" spans="1:7" ht="12.75">
      <c r="A254" s="47">
        <v>6031</v>
      </c>
      <c r="B254" s="32"/>
      <c r="C254" s="3">
        <f>SUM(B254*A254)</f>
        <v>0</v>
      </c>
      <c r="D254" s="23"/>
      <c r="E254" s="4">
        <f>IF(D254="a",$C254,0)</f>
        <v>0</v>
      </c>
      <c r="F254" s="4">
        <f>IF(D254="n",$C254,0)</f>
        <v>0</v>
      </c>
      <c r="G254" s="5">
        <f>IF(D254="z",$C254,0)</f>
        <v>0</v>
      </c>
    </row>
    <row r="255" spans="1:7" ht="12.75">
      <c r="A255" s="44">
        <v>6055</v>
      </c>
      <c r="B255" s="32"/>
      <c r="C255" s="3">
        <f>SUM(B255*A255)</f>
        <v>0</v>
      </c>
      <c r="D255" s="23"/>
      <c r="E255" s="4">
        <f>IF(D255="a",$C255,0)</f>
        <v>0</v>
      </c>
      <c r="F255" s="4">
        <f>IF(D255="n",$C255,0)</f>
        <v>0</v>
      </c>
      <c r="G255" s="5">
        <f>IF(D255="z",$C255,0)</f>
        <v>0</v>
      </c>
    </row>
    <row r="256" spans="1:7" ht="12.75">
      <c r="A256" s="48">
        <v>3278</v>
      </c>
      <c r="B256" s="32"/>
      <c r="C256" s="3">
        <f>SUM(B256*A256)</f>
        <v>0</v>
      </c>
      <c r="D256" s="23"/>
      <c r="E256" s="4">
        <f>IF(D256="a",$C256,0)</f>
        <v>0</v>
      </c>
      <c r="F256" s="4">
        <f>IF(D256="n",$C256,0)</f>
        <v>0</v>
      </c>
      <c r="G256" s="5">
        <f>IF(D256="z",$C256,0)</f>
        <v>0</v>
      </c>
    </row>
    <row r="257" spans="1:8" ht="12.75">
      <c r="A257" s="45">
        <v>15364</v>
      </c>
      <c r="B257" s="32"/>
      <c r="C257" s="3">
        <f>SUM(B257*A257)</f>
        <v>0</v>
      </c>
      <c r="D257" s="23"/>
      <c r="E257" s="4">
        <f>IF(D257="a",$C257,0)</f>
        <v>0</v>
      </c>
      <c r="F257" s="4">
        <f>IF(D257="n",$C257,0)</f>
        <v>0</v>
      </c>
      <c r="G257" s="5">
        <f>IF(D257="z",$C257,0)</f>
        <v>0</v>
      </c>
      <c r="H257" s="31" t="s">
        <v>131</v>
      </c>
    </row>
    <row r="258" spans="1:7" ht="12.75">
      <c r="A258" s="39" t="s">
        <v>128</v>
      </c>
      <c r="B258" s="32"/>
      <c r="C258" s="3"/>
      <c r="D258" s="3"/>
      <c r="E258" s="4"/>
      <c r="F258" s="4"/>
      <c r="G258" s="5"/>
    </row>
    <row r="259" spans="1:7" ht="12.75">
      <c r="A259" s="46">
        <v>6035</v>
      </c>
      <c r="B259" s="32"/>
      <c r="C259" s="3">
        <f>SUM(B259*A259)</f>
        <v>0</v>
      </c>
      <c r="D259" s="23"/>
      <c r="E259" s="4">
        <f>IF(D259="a",$C259,0)</f>
        <v>0</v>
      </c>
      <c r="F259" s="4">
        <f>IF(D259="n",$C259,0)</f>
        <v>0</v>
      </c>
      <c r="G259" s="5">
        <f>IF(D259="z",$C259,0)</f>
        <v>0</v>
      </c>
    </row>
    <row r="260" spans="1:7" ht="12.75">
      <c r="A260" s="47">
        <v>6031</v>
      </c>
      <c r="B260" s="32"/>
      <c r="C260" s="3">
        <f>SUM(B260*A260)</f>
        <v>0</v>
      </c>
      <c r="D260" s="23"/>
      <c r="E260" s="4">
        <f>IF(D260="a",$C260,0)</f>
        <v>0</v>
      </c>
      <c r="F260" s="4">
        <f>IF(D260="n",$C260,0)</f>
        <v>0</v>
      </c>
      <c r="G260" s="5">
        <f>IF(D260="z",$C260,0)</f>
        <v>0</v>
      </c>
    </row>
    <row r="261" spans="1:7" ht="12.75">
      <c r="A261" s="44">
        <v>6055</v>
      </c>
      <c r="B261" s="32"/>
      <c r="C261" s="3">
        <f>SUM(B261*A261)</f>
        <v>0</v>
      </c>
      <c r="D261" s="23"/>
      <c r="E261" s="4">
        <f>IF(D261="a",$C261,0)</f>
        <v>0</v>
      </c>
      <c r="F261" s="4">
        <f>IF(D261="n",$C261,0)</f>
        <v>0</v>
      </c>
      <c r="G261" s="5">
        <f>IF(D261="z",$C261,0)</f>
        <v>0</v>
      </c>
    </row>
    <row r="262" spans="1:7" ht="12.75">
      <c r="A262" s="48">
        <v>3278</v>
      </c>
      <c r="B262" s="43"/>
      <c r="C262" s="3">
        <f>SUM(B262*A262)</f>
        <v>0</v>
      </c>
      <c r="D262" s="23"/>
      <c r="E262" s="4">
        <f>IF(D262="a",$C262,0)</f>
        <v>0</v>
      </c>
      <c r="F262" s="4">
        <f>IF(D262="n",$C262,0)</f>
        <v>0</v>
      </c>
      <c r="G262" s="5">
        <f>IF(D262="z",$C262,0)</f>
        <v>0</v>
      </c>
    </row>
    <row r="263" spans="1:8" ht="13.5" thickBot="1">
      <c r="A263" s="45">
        <v>15364</v>
      </c>
      <c r="B263" s="37"/>
      <c r="C263" s="38">
        <f>SUM(B263*A263)</f>
        <v>0</v>
      </c>
      <c r="D263" s="41"/>
      <c r="E263" s="27">
        <f>IF(D263="a",$C263,0)</f>
        <v>0</v>
      </c>
      <c r="F263" s="27">
        <f>IF(D263="n",$C263,0)</f>
        <v>0</v>
      </c>
      <c r="G263" s="28">
        <f>IF(D263="z",$C263,0)</f>
        <v>0</v>
      </c>
      <c r="H263" s="31" t="s">
        <v>131</v>
      </c>
    </row>
    <row r="264" spans="4:7" ht="12.75">
      <c r="D264" s="25" t="s">
        <v>10</v>
      </c>
      <c r="E264" s="26">
        <f>SUM(E246:E261)</f>
        <v>485637</v>
      </c>
      <c r="F264" s="26">
        <f>SUM(F246:F263)</f>
        <v>0</v>
      </c>
      <c r="G264" s="26">
        <f>SUM(G246:G263)</f>
        <v>0</v>
      </c>
    </row>
    <row r="265" spans="4:7" ht="12.75">
      <c r="D265" s="20" t="s">
        <v>4</v>
      </c>
      <c r="E265" s="21">
        <f>E264/F$24</f>
        <v>1</v>
      </c>
      <c r="F265" s="21">
        <f>F264/F$24</f>
        <v>0</v>
      </c>
      <c r="G265" s="22">
        <f>G264/F$24</f>
        <v>0</v>
      </c>
    </row>
    <row r="266" spans="4:7" ht="12.75">
      <c r="D266" s="6"/>
      <c r="E266" s="7"/>
      <c r="F266" s="7"/>
      <c r="G266" s="8"/>
    </row>
    <row r="267" spans="4:7" ht="12.75">
      <c r="D267" s="6" t="s">
        <v>5</v>
      </c>
      <c r="E267" s="7"/>
      <c r="F267" s="9">
        <f>SUM(E264:G264)</f>
        <v>485637</v>
      </c>
      <c r="G267" s="8"/>
    </row>
    <row r="268" spans="4:7" ht="13.5" thickBot="1">
      <c r="D268" s="10" t="s">
        <v>6</v>
      </c>
      <c r="E268" s="11"/>
      <c r="F268" s="12">
        <f>SUM(E265:G265)</f>
        <v>1</v>
      </c>
      <c r="G268" s="13"/>
    </row>
    <row r="271" ht="12.75">
      <c r="A271" s="42" t="s">
        <v>223</v>
      </c>
    </row>
    <row r="272" spans="1:4" ht="13.5" thickBot="1">
      <c r="A272" t="s">
        <v>1</v>
      </c>
      <c r="B272" s="29" t="s">
        <v>126</v>
      </c>
      <c r="C272" t="s">
        <v>2</v>
      </c>
      <c r="D272" t="s">
        <v>125</v>
      </c>
    </row>
    <row r="273" spans="1:7" ht="12.75">
      <c r="A273" s="40" t="s">
        <v>129</v>
      </c>
      <c r="B273" s="33"/>
      <c r="C273" s="34"/>
      <c r="D273" s="34"/>
      <c r="E273" s="35"/>
      <c r="F273" s="35"/>
      <c r="G273" s="36"/>
    </row>
    <row r="274" spans="1:7" ht="12.75">
      <c r="A274" s="46">
        <v>6035</v>
      </c>
      <c r="B274" s="32"/>
      <c r="C274" s="3">
        <f>SUM(B274*A274)</f>
        <v>0</v>
      </c>
      <c r="D274" s="23"/>
      <c r="E274" s="4">
        <f>IF(D274="a",$C274,0)</f>
        <v>0</v>
      </c>
      <c r="F274" s="4">
        <f>IF(D274="n",$C274,0)</f>
        <v>0</v>
      </c>
      <c r="G274" s="5">
        <f>IF(D274="z",$C274,0)</f>
        <v>0</v>
      </c>
    </row>
    <row r="275" spans="1:7" ht="12.75">
      <c r="A275" s="47">
        <v>6031</v>
      </c>
      <c r="B275" s="32">
        <v>7</v>
      </c>
      <c r="C275" s="3">
        <f>SUM(B275*A275)</f>
        <v>42217</v>
      </c>
      <c r="D275" s="23" t="s">
        <v>211</v>
      </c>
      <c r="E275" s="4">
        <f>IF(D275="a",$C275,0)</f>
        <v>42217</v>
      </c>
      <c r="F275" s="4">
        <f>IF(D275="n",$C275,0)</f>
        <v>0</v>
      </c>
      <c r="G275" s="5">
        <f>IF(D275="z",$C275,0)</f>
        <v>0</v>
      </c>
    </row>
    <row r="276" spans="1:7" ht="12.75">
      <c r="A276" s="44">
        <v>6055</v>
      </c>
      <c r="B276" s="32">
        <v>5</v>
      </c>
      <c r="C276" s="3">
        <f>SUM(B276*A276)</f>
        <v>30275</v>
      </c>
      <c r="D276" s="23" t="s">
        <v>211</v>
      </c>
      <c r="E276" s="4">
        <f>IF(D276="a",$C276,0)</f>
        <v>30275</v>
      </c>
      <c r="F276" s="4">
        <f>IF(D276="n",$C276,0)</f>
        <v>0</v>
      </c>
      <c r="G276" s="5">
        <f>IF(D276="z",$C276,0)</f>
        <v>0</v>
      </c>
    </row>
    <row r="277" spans="1:7" ht="12.75">
      <c r="A277" s="48">
        <v>3278</v>
      </c>
      <c r="B277" s="32">
        <v>6</v>
      </c>
      <c r="C277" s="3">
        <f>SUM(B277*A277)</f>
        <v>19668</v>
      </c>
      <c r="D277" s="23" t="s">
        <v>211</v>
      </c>
      <c r="E277" s="4">
        <f>IF(D277="a",$C277,0)</f>
        <v>19668</v>
      </c>
      <c r="F277" s="4">
        <f>IF(D277="n",$C277,0)</f>
        <v>0</v>
      </c>
      <c r="G277" s="5">
        <f>IF(D277="z",$C277,0)</f>
        <v>0</v>
      </c>
    </row>
    <row r="278" spans="1:8" ht="12.75">
      <c r="A278" s="45">
        <v>15364</v>
      </c>
      <c r="B278" s="32"/>
      <c r="C278" s="3">
        <f>SUM(B278*A278)</f>
        <v>0</v>
      </c>
      <c r="D278" s="23"/>
      <c r="E278" s="4">
        <f>IF(D278="a",$C278,0)</f>
        <v>0</v>
      </c>
      <c r="F278" s="4">
        <f>IF(D278="n",$C278,0)</f>
        <v>0</v>
      </c>
      <c r="G278" s="5">
        <f>IF(D278="z",$C278,0)</f>
        <v>0</v>
      </c>
      <c r="H278" s="31" t="s">
        <v>131</v>
      </c>
    </row>
    <row r="279" spans="1:7" ht="12.75">
      <c r="A279" s="39" t="s">
        <v>127</v>
      </c>
      <c r="B279" s="32"/>
      <c r="C279" s="3"/>
      <c r="D279" s="3"/>
      <c r="E279" s="4"/>
      <c r="F279" s="4"/>
      <c r="G279" s="5"/>
    </row>
    <row r="280" spans="1:7" ht="12.75">
      <c r="A280" s="46">
        <v>6035</v>
      </c>
      <c r="B280" s="32">
        <v>3</v>
      </c>
      <c r="C280" s="3">
        <f>SUM(B280*A280)</f>
        <v>18105</v>
      </c>
      <c r="D280" s="23" t="s">
        <v>214</v>
      </c>
      <c r="E280" s="4">
        <f>IF(D280="a",$C280,0)</f>
        <v>0</v>
      </c>
      <c r="F280" s="4">
        <f>IF(D280="n",$C280,0)</f>
        <v>18105</v>
      </c>
      <c r="G280" s="5">
        <f>IF(D280="z",$C280,0)</f>
        <v>0</v>
      </c>
    </row>
    <row r="281" spans="1:7" ht="12.75">
      <c r="A281" s="47">
        <v>6031</v>
      </c>
      <c r="B281" s="32">
        <v>32</v>
      </c>
      <c r="C281" s="3">
        <f>SUM(B281*A281)</f>
        <v>192992</v>
      </c>
      <c r="D281" s="23" t="s">
        <v>214</v>
      </c>
      <c r="E281" s="4">
        <f>IF(D281="a",$C281,0)</f>
        <v>0</v>
      </c>
      <c r="F281" s="4">
        <f>IF(D281="n",$C281,0)</f>
        <v>192992</v>
      </c>
      <c r="G281" s="5">
        <f>IF(D281="z",$C281,0)</f>
        <v>0</v>
      </c>
    </row>
    <row r="282" spans="1:7" ht="12.75">
      <c r="A282" s="44">
        <v>6055</v>
      </c>
      <c r="B282" s="32">
        <v>22</v>
      </c>
      <c r="C282" s="3">
        <f>SUM(B282*A282)</f>
        <v>133210</v>
      </c>
      <c r="D282" s="23" t="s">
        <v>214</v>
      </c>
      <c r="E282" s="4">
        <f>IF(D282="a",$C282,0)</f>
        <v>0</v>
      </c>
      <c r="F282" s="4">
        <f>IF(D282="n",$C282,0)</f>
        <v>133210</v>
      </c>
      <c r="G282" s="5">
        <f>IF(D282="z",$C282,0)</f>
        <v>0</v>
      </c>
    </row>
    <row r="283" spans="1:7" ht="12.75">
      <c r="A283" s="48">
        <v>3278</v>
      </c>
      <c r="B283" s="32">
        <v>15</v>
      </c>
      <c r="C283" s="3">
        <f>SUM(B283*A283)</f>
        <v>49170</v>
      </c>
      <c r="D283" s="23" t="s">
        <v>214</v>
      </c>
      <c r="E283" s="4">
        <f>IF(D283="a",$C283,0)</f>
        <v>0</v>
      </c>
      <c r="F283" s="4">
        <f>IF(D283="n",$C283,0)</f>
        <v>49170</v>
      </c>
      <c r="G283" s="5">
        <f>IF(D283="z",$C283,0)</f>
        <v>0</v>
      </c>
    </row>
    <row r="284" spans="1:8" ht="12.75">
      <c r="A284" s="45">
        <v>15364</v>
      </c>
      <c r="B284" s="32"/>
      <c r="C284" s="3">
        <f>SUM(B284*A284)</f>
        <v>0</v>
      </c>
      <c r="D284" s="23"/>
      <c r="E284" s="4">
        <f>IF(D284="a",$C284,0)</f>
        <v>0</v>
      </c>
      <c r="F284" s="4">
        <f>IF(D284="n",$C284,0)</f>
        <v>0</v>
      </c>
      <c r="G284" s="5">
        <f>IF(D284="z",$C284,0)</f>
        <v>0</v>
      </c>
      <c r="H284" s="31" t="s">
        <v>131</v>
      </c>
    </row>
    <row r="285" spans="1:7" ht="12.75">
      <c r="A285" s="39" t="s">
        <v>128</v>
      </c>
      <c r="B285" s="32"/>
      <c r="C285" s="3"/>
      <c r="D285" s="3"/>
      <c r="E285" s="4"/>
      <c r="F285" s="4"/>
      <c r="G285" s="5"/>
    </row>
    <row r="286" spans="1:7" ht="12.75">
      <c r="A286" s="46">
        <v>6035</v>
      </c>
      <c r="B286" s="32"/>
      <c r="C286" s="3">
        <f>SUM(B286*A286)</f>
        <v>0</v>
      </c>
      <c r="D286" s="23"/>
      <c r="E286" s="4">
        <f>IF(D286="a",$C286,0)</f>
        <v>0</v>
      </c>
      <c r="F286" s="4">
        <f>IF(D286="n",$C286,0)</f>
        <v>0</v>
      </c>
      <c r="G286" s="5">
        <f>IF(D286="z",$C286,0)</f>
        <v>0</v>
      </c>
    </row>
    <row r="287" spans="1:7" ht="12.75">
      <c r="A287" s="47">
        <v>6031</v>
      </c>
      <c r="B287" s="32"/>
      <c r="C287" s="3">
        <f>SUM(B287*A287)</f>
        <v>0</v>
      </c>
      <c r="D287" s="23"/>
      <c r="E287" s="4">
        <f>IF(D287="a",$C287,0)</f>
        <v>0</v>
      </c>
      <c r="F287" s="4">
        <f>IF(D287="n",$C287,0)</f>
        <v>0</v>
      </c>
      <c r="G287" s="5">
        <f>IF(D287="z",$C287,0)</f>
        <v>0</v>
      </c>
    </row>
    <row r="288" spans="1:7" ht="12.75">
      <c r="A288" s="44">
        <v>6055</v>
      </c>
      <c r="B288" s="32"/>
      <c r="C288" s="3">
        <f>SUM(B288*A288)</f>
        <v>0</v>
      </c>
      <c r="D288" s="23"/>
      <c r="E288" s="4">
        <f>IF(D288="a",$C288,0)</f>
        <v>0</v>
      </c>
      <c r="F288" s="4">
        <f>IF(D288="n",$C288,0)</f>
        <v>0</v>
      </c>
      <c r="G288" s="5">
        <f>IF(D288="z",$C288,0)</f>
        <v>0</v>
      </c>
    </row>
    <row r="289" spans="1:7" ht="12.75">
      <c r="A289" s="48">
        <v>3278</v>
      </c>
      <c r="B289" s="43"/>
      <c r="C289" s="3">
        <f>SUM(B289*A289)</f>
        <v>0</v>
      </c>
      <c r="D289" s="23"/>
      <c r="E289" s="4">
        <f>IF(D289="a",$C289,0)</f>
        <v>0</v>
      </c>
      <c r="F289" s="4">
        <f>IF(D289="n",$C289,0)</f>
        <v>0</v>
      </c>
      <c r="G289" s="5">
        <f>IF(D289="z",$C289,0)</f>
        <v>0</v>
      </c>
    </row>
    <row r="290" spans="1:8" ht="13.5" thickBot="1">
      <c r="A290" s="45">
        <v>15364</v>
      </c>
      <c r="B290" s="37"/>
      <c r="C290" s="38">
        <f>SUM(B290*A290)</f>
        <v>0</v>
      </c>
      <c r="D290" s="41"/>
      <c r="E290" s="27">
        <f>IF(D290="a",$C290,0)</f>
        <v>0</v>
      </c>
      <c r="F290" s="27">
        <f>IF(D290="n",$C290,0)</f>
        <v>0</v>
      </c>
      <c r="G290" s="28">
        <f>IF(D290="z",$C290,0)</f>
        <v>0</v>
      </c>
      <c r="H290" s="31" t="s">
        <v>131</v>
      </c>
    </row>
    <row r="291" spans="4:7" ht="12.75">
      <c r="D291" s="25" t="s">
        <v>10</v>
      </c>
      <c r="E291" s="26">
        <f>SUM(E273:E288)</f>
        <v>92160</v>
      </c>
      <c r="F291" s="26">
        <f>SUM(F273:F290)</f>
        <v>393477</v>
      </c>
      <c r="G291" s="26">
        <f>SUM(G273:G290)</f>
        <v>0</v>
      </c>
    </row>
    <row r="292" spans="4:7" ht="12.75">
      <c r="D292" s="20" t="s">
        <v>4</v>
      </c>
      <c r="E292" s="21">
        <f>E291/F$24</f>
        <v>0.1897713724448508</v>
      </c>
      <c r="F292" s="21">
        <f>F291/F$24</f>
        <v>0.8102286275551492</v>
      </c>
      <c r="G292" s="22">
        <f>G291/F$24</f>
        <v>0</v>
      </c>
    </row>
    <row r="293" spans="4:7" ht="12.75">
      <c r="D293" s="6"/>
      <c r="E293" s="7"/>
      <c r="F293" s="7"/>
      <c r="G293" s="8"/>
    </row>
    <row r="294" spans="4:7" ht="12.75">
      <c r="D294" s="6" t="s">
        <v>5</v>
      </c>
      <c r="E294" s="7"/>
      <c r="F294" s="9">
        <f>SUM(E291:G291)</f>
        <v>485637</v>
      </c>
      <c r="G294" s="8"/>
    </row>
    <row r="295" spans="4:7" ht="13.5" thickBot="1">
      <c r="D295" s="10" t="s">
        <v>6</v>
      </c>
      <c r="E295" s="11"/>
      <c r="F295" s="12">
        <f>SUM(E292:G292)</f>
        <v>1</v>
      </c>
      <c r="G295" s="13"/>
    </row>
    <row r="298" ht="12.75">
      <c r="A298" s="42" t="s">
        <v>224</v>
      </c>
    </row>
    <row r="299" spans="1:4" ht="13.5" thickBot="1">
      <c r="A299" t="s">
        <v>1</v>
      </c>
      <c r="B299" s="29" t="s">
        <v>126</v>
      </c>
      <c r="C299" t="s">
        <v>2</v>
      </c>
      <c r="D299" t="s">
        <v>125</v>
      </c>
    </row>
    <row r="300" spans="1:7" ht="12.75">
      <c r="A300" s="40" t="s">
        <v>129</v>
      </c>
      <c r="B300" s="33"/>
      <c r="C300" s="34"/>
      <c r="D300" s="34"/>
      <c r="E300" s="35"/>
      <c r="F300" s="35"/>
      <c r="G300" s="36"/>
    </row>
    <row r="301" spans="1:7" ht="12.75">
      <c r="A301" s="46">
        <v>6035</v>
      </c>
      <c r="B301" s="32">
        <v>3</v>
      </c>
      <c r="C301" s="3">
        <f>SUM(B301*A301)</f>
        <v>18105</v>
      </c>
      <c r="D301" s="23" t="s">
        <v>211</v>
      </c>
      <c r="E301" s="4">
        <f>IF(D301="a",$C301,0)</f>
        <v>18105</v>
      </c>
      <c r="F301" s="4">
        <f>IF(D301="n",$C301,0)</f>
        <v>0</v>
      </c>
      <c r="G301" s="5">
        <f>IF(D301="z",$C301,0)</f>
        <v>0</v>
      </c>
    </row>
    <row r="302" spans="1:7" ht="12.75">
      <c r="A302" s="47">
        <v>6031</v>
      </c>
      <c r="B302" s="32">
        <v>39</v>
      </c>
      <c r="C302" s="3">
        <f>SUM(B302*A302)</f>
        <v>235209</v>
      </c>
      <c r="D302" s="23" t="s">
        <v>211</v>
      </c>
      <c r="E302" s="4">
        <f>IF(D302="a",$C302,0)</f>
        <v>235209</v>
      </c>
      <c r="F302" s="4">
        <f>IF(D302="n",$C302,0)</f>
        <v>0</v>
      </c>
      <c r="G302" s="5">
        <f>IF(D302="z",$C302,0)</f>
        <v>0</v>
      </c>
    </row>
    <row r="303" spans="1:7" ht="12.75">
      <c r="A303" s="44">
        <v>6055</v>
      </c>
      <c r="B303" s="32">
        <v>27</v>
      </c>
      <c r="C303" s="3">
        <f>SUM(B303*A303)</f>
        <v>163485</v>
      </c>
      <c r="D303" s="23" t="s">
        <v>211</v>
      </c>
      <c r="E303" s="4">
        <f>IF(D303="a",$C303,0)</f>
        <v>163485</v>
      </c>
      <c r="F303" s="4">
        <f>IF(D303="n",$C303,0)</f>
        <v>0</v>
      </c>
      <c r="G303" s="5">
        <f>IF(D303="z",$C303,0)</f>
        <v>0</v>
      </c>
    </row>
    <row r="304" spans="1:7" ht="12.75">
      <c r="A304" s="48">
        <v>3278</v>
      </c>
      <c r="B304" s="32">
        <v>21</v>
      </c>
      <c r="C304" s="3">
        <f>SUM(B304*A304)</f>
        <v>68838</v>
      </c>
      <c r="D304" s="23" t="s">
        <v>211</v>
      </c>
      <c r="E304" s="4">
        <f>IF(D304="a",$C304,0)</f>
        <v>68838</v>
      </c>
      <c r="F304" s="4">
        <f>IF(D304="n",$C304,0)</f>
        <v>0</v>
      </c>
      <c r="G304" s="5">
        <f>IF(D304="z",$C304,0)</f>
        <v>0</v>
      </c>
    </row>
    <row r="305" spans="1:8" ht="12.75">
      <c r="A305" s="45">
        <v>15364</v>
      </c>
      <c r="B305" s="32"/>
      <c r="C305" s="3">
        <f>SUM(B305*A305)</f>
        <v>0</v>
      </c>
      <c r="D305" s="23"/>
      <c r="E305" s="4">
        <f>IF(D305="a",$C305,0)</f>
        <v>0</v>
      </c>
      <c r="F305" s="4">
        <f>IF(D305="n",$C305,0)</f>
        <v>0</v>
      </c>
      <c r="G305" s="5">
        <f>IF(D305="z",$C305,0)</f>
        <v>0</v>
      </c>
      <c r="H305" s="31" t="s">
        <v>131</v>
      </c>
    </row>
    <row r="306" spans="1:7" ht="12.75">
      <c r="A306" s="39" t="s">
        <v>127</v>
      </c>
      <c r="B306" s="32"/>
      <c r="C306" s="3"/>
      <c r="D306" s="3"/>
      <c r="E306" s="4"/>
      <c r="F306" s="4"/>
      <c r="G306" s="5"/>
    </row>
    <row r="307" spans="1:7" ht="12.75">
      <c r="A307" s="46">
        <v>6035</v>
      </c>
      <c r="B307" s="32"/>
      <c r="C307" s="3">
        <f>SUM(B307*A307)</f>
        <v>0</v>
      </c>
      <c r="D307" s="23"/>
      <c r="E307" s="4">
        <f>IF(D307="a",$C307,0)</f>
        <v>0</v>
      </c>
      <c r="F307" s="4">
        <f>IF(D307="n",$C307,0)</f>
        <v>0</v>
      </c>
      <c r="G307" s="5">
        <f>IF(D307="z",$C307,0)</f>
        <v>0</v>
      </c>
    </row>
    <row r="308" spans="1:7" ht="12.75">
      <c r="A308" s="47">
        <v>6031</v>
      </c>
      <c r="B308" s="32"/>
      <c r="C308" s="3">
        <f>SUM(B308*A308)</f>
        <v>0</v>
      </c>
      <c r="D308" s="23"/>
      <c r="E308" s="4">
        <f>IF(D308="a",$C308,0)</f>
        <v>0</v>
      </c>
      <c r="F308" s="4">
        <f>IF(D308="n",$C308,0)</f>
        <v>0</v>
      </c>
      <c r="G308" s="5">
        <f>IF(D308="z",$C308,0)</f>
        <v>0</v>
      </c>
    </row>
    <row r="309" spans="1:7" ht="12.75">
      <c r="A309" s="44">
        <v>6055</v>
      </c>
      <c r="B309" s="32"/>
      <c r="C309" s="3">
        <f>SUM(B309*A309)</f>
        <v>0</v>
      </c>
      <c r="D309" s="23"/>
      <c r="E309" s="4">
        <f>IF(D309="a",$C309,0)</f>
        <v>0</v>
      </c>
      <c r="F309" s="4">
        <f>IF(D309="n",$C309,0)</f>
        <v>0</v>
      </c>
      <c r="G309" s="5">
        <f>IF(D309="z",$C309,0)</f>
        <v>0</v>
      </c>
    </row>
    <row r="310" spans="1:7" ht="12.75">
      <c r="A310" s="48">
        <v>3278</v>
      </c>
      <c r="B310" s="32"/>
      <c r="C310" s="3">
        <f>SUM(B310*A310)</f>
        <v>0</v>
      </c>
      <c r="D310" s="23"/>
      <c r="E310" s="4">
        <f>IF(D310="a",$C310,0)</f>
        <v>0</v>
      </c>
      <c r="F310" s="4">
        <f>IF(D310="n",$C310,0)</f>
        <v>0</v>
      </c>
      <c r="G310" s="5">
        <f>IF(D310="z",$C310,0)</f>
        <v>0</v>
      </c>
    </row>
    <row r="311" spans="1:8" ht="12.75">
      <c r="A311" s="45">
        <v>15364</v>
      </c>
      <c r="B311" s="32"/>
      <c r="C311" s="3">
        <f>SUM(B311*A311)</f>
        <v>0</v>
      </c>
      <c r="D311" s="23"/>
      <c r="E311" s="4">
        <f>IF(D311="a",$C311,0)</f>
        <v>0</v>
      </c>
      <c r="F311" s="4">
        <f>IF(D311="n",$C311,0)</f>
        <v>0</v>
      </c>
      <c r="G311" s="5">
        <f>IF(D311="z",$C311,0)</f>
        <v>0</v>
      </c>
      <c r="H311" s="31" t="s">
        <v>131</v>
      </c>
    </row>
    <row r="312" spans="1:7" ht="12.75">
      <c r="A312" s="39" t="s">
        <v>128</v>
      </c>
      <c r="B312" s="32"/>
      <c r="C312" s="3"/>
      <c r="D312" s="3"/>
      <c r="E312" s="4"/>
      <c r="F312" s="4"/>
      <c r="G312" s="5"/>
    </row>
    <row r="313" spans="1:7" ht="12.75">
      <c r="A313" s="46">
        <v>6035</v>
      </c>
      <c r="B313" s="32"/>
      <c r="C313" s="3">
        <f>SUM(B313*A313)</f>
        <v>0</v>
      </c>
      <c r="D313" s="23"/>
      <c r="E313" s="4">
        <f>IF(D313="a",$C313,0)</f>
        <v>0</v>
      </c>
      <c r="F313" s="4">
        <f>IF(D313="n",$C313,0)</f>
        <v>0</v>
      </c>
      <c r="G313" s="5">
        <f>IF(D313="z",$C313,0)</f>
        <v>0</v>
      </c>
    </row>
    <row r="314" spans="1:7" ht="12.75">
      <c r="A314" s="47">
        <v>6031</v>
      </c>
      <c r="B314" s="32"/>
      <c r="C314" s="3">
        <f>SUM(B314*A314)</f>
        <v>0</v>
      </c>
      <c r="D314" s="23"/>
      <c r="E314" s="4">
        <f>IF(D314="a",$C314,0)</f>
        <v>0</v>
      </c>
      <c r="F314" s="4">
        <f>IF(D314="n",$C314,0)</f>
        <v>0</v>
      </c>
      <c r="G314" s="5">
        <f>IF(D314="z",$C314,0)</f>
        <v>0</v>
      </c>
    </row>
    <row r="315" spans="1:7" ht="12.75">
      <c r="A315" s="44">
        <v>6055</v>
      </c>
      <c r="B315" s="32"/>
      <c r="C315" s="3">
        <f>SUM(B315*A315)</f>
        <v>0</v>
      </c>
      <c r="D315" s="23"/>
      <c r="E315" s="4">
        <f>IF(D315="a",$C315,0)</f>
        <v>0</v>
      </c>
      <c r="F315" s="4">
        <f>IF(D315="n",$C315,0)</f>
        <v>0</v>
      </c>
      <c r="G315" s="5">
        <f>IF(D315="z",$C315,0)</f>
        <v>0</v>
      </c>
    </row>
    <row r="316" spans="1:7" ht="12.75">
      <c r="A316" s="48">
        <v>3278</v>
      </c>
      <c r="B316" s="43"/>
      <c r="C316" s="3">
        <f>SUM(B316*A316)</f>
        <v>0</v>
      </c>
      <c r="D316" s="23"/>
      <c r="E316" s="4">
        <f>IF(D316="a",$C316,0)</f>
        <v>0</v>
      </c>
      <c r="F316" s="4">
        <f>IF(D316="n",$C316,0)</f>
        <v>0</v>
      </c>
      <c r="G316" s="5">
        <f>IF(D316="z",$C316,0)</f>
        <v>0</v>
      </c>
    </row>
    <row r="317" spans="1:8" ht="13.5" thickBot="1">
      <c r="A317" s="45">
        <v>15364</v>
      </c>
      <c r="B317" s="37"/>
      <c r="C317" s="38">
        <f>SUM(B317*A317)</f>
        <v>0</v>
      </c>
      <c r="D317" s="41"/>
      <c r="E317" s="27">
        <f>IF(D317="a",$C317,0)</f>
        <v>0</v>
      </c>
      <c r="F317" s="27">
        <f>IF(D317="n",$C317,0)</f>
        <v>0</v>
      </c>
      <c r="G317" s="28">
        <f>IF(D317="z",$C317,0)</f>
        <v>0</v>
      </c>
      <c r="H317" s="31" t="s">
        <v>131</v>
      </c>
    </row>
    <row r="318" spans="4:7" ht="12.75">
      <c r="D318" s="25" t="s">
        <v>10</v>
      </c>
      <c r="E318" s="26">
        <f>SUM(E300:E315)</f>
        <v>485637</v>
      </c>
      <c r="F318" s="26">
        <f>SUM(F300:F317)</f>
        <v>0</v>
      </c>
      <c r="G318" s="26">
        <f>SUM(G300:G317)</f>
        <v>0</v>
      </c>
    </row>
    <row r="319" spans="4:7" ht="12.75">
      <c r="D319" s="20" t="s">
        <v>4</v>
      </c>
      <c r="E319" s="21">
        <f>E318/F$24</f>
        <v>1</v>
      </c>
      <c r="F319" s="21">
        <f>F318/F$24</f>
        <v>0</v>
      </c>
      <c r="G319" s="22">
        <f>G318/F$24</f>
        <v>0</v>
      </c>
    </row>
    <row r="320" spans="4:7" ht="12.75">
      <c r="D320" s="6"/>
      <c r="E320" s="7"/>
      <c r="F320" s="7"/>
      <c r="G320" s="8"/>
    </row>
    <row r="321" spans="4:7" ht="12.75">
      <c r="D321" s="6" t="s">
        <v>5</v>
      </c>
      <c r="E321" s="7"/>
      <c r="F321" s="9">
        <f>SUM(E318:G318)</f>
        <v>485637</v>
      </c>
      <c r="G321" s="8"/>
    </row>
    <row r="322" spans="4:7" ht="13.5" thickBot="1">
      <c r="D322" s="10" t="s">
        <v>6</v>
      </c>
      <c r="E322" s="11"/>
      <c r="F322" s="12">
        <f>SUM(E319:G319)</f>
        <v>1</v>
      </c>
      <c r="G322" s="13"/>
    </row>
    <row r="325" spans="1:2" ht="12.75">
      <c r="A325" s="42" t="s">
        <v>202</v>
      </c>
      <c r="B325" s="29" t="s">
        <v>225</v>
      </c>
    </row>
    <row r="326" spans="1:4" ht="13.5" thickBot="1">
      <c r="A326" t="s">
        <v>1</v>
      </c>
      <c r="B326" s="29" t="s">
        <v>126</v>
      </c>
      <c r="C326" t="s">
        <v>2</v>
      </c>
      <c r="D326" t="s">
        <v>125</v>
      </c>
    </row>
    <row r="327" spans="1:7" ht="12.75">
      <c r="A327" s="40" t="s">
        <v>129</v>
      </c>
      <c r="B327" s="33"/>
      <c r="C327" s="34"/>
      <c r="D327" s="34"/>
      <c r="E327" s="35"/>
      <c r="F327" s="35"/>
      <c r="G327" s="36"/>
    </row>
    <row r="328" spans="1:7" ht="12.75">
      <c r="A328" s="46">
        <v>6035</v>
      </c>
      <c r="B328" s="32">
        <v>3</v>
      </c>
      <c r="C328" s="3">
        <f>SUM(B328*A328)</f>
        <v>18105</v>
      </c>
      <c r="D328" s="23" t="s">
        <v>211</v>
      </c>
      <c r="E328" s="4">
        <f>IF(D328="a",$C328,0)</f>
        <v>18105</v>
      </c>
      <c r="F328" s="4">
        <f>IF(D328="n",$C328,0)</f>
        <v>0</v>
      </c>
      <c r="G328" s="5">
        <f>IF(D328="z",$C328,0)</f>
        <v>0</v>
      </c>
    </row>
    <row r="329" spans="1:7" ht="12.75">
      <c r="A329" s="47">
        <v>6031</v>
      </c>
      <c r="B329" s="32">
        <v>39</v>
      </c>
      <c r="C329" s="3">
        <f>SUM(B329*A329)</f>
        <v>235209</v>
      </c>
      <c r="D329" s="23" t="s">
        <v>211</v>
      </c>
      <c r="E329" s="4">
        <f>IF(D329="a",$C329,0)</f>
        <v>235209</v>
      </c>
      <c r="F329" s="4">
        <f>IF(D329="n",$C329,0)</f>
        <v>0</v>
      </c>
      <c r="G329" s="5">
        <f>IF(D329="z",$C329,0)</f>
        <v>0</v>
      </c>
    </row>
    <row r="330" spans="1:7" ht="12.75">
      <c r="A330" s="44">
        <v>6055</v>
      </c>
      <c r="B330" s="32">
        <v>27</v>
      </c>
      <c r="C330" s="3">
        <f>SUM(B330*A330)</f>
        <v>163485</v>
      </c>
      <c r="D330" s="23" t="s">
        <v>211</v>
      </c>
      <c r="E330" s="4">
        <f>IF(D330="a",$C330,0)</f>
        <v>163485</v>
      </c>
      <c r="F330" s="4">
        <f>IF(D330="n",$C330,0)</f>
        <v>0</v>
      </c>
      <c r="G330" s="5">
        <f>IF(D330="z",$C330,0)</f>
        <v>0</v>
      </c>
    </row>
    <row r="331" spans="1:7" ht="12.75">
      <c r="A331" s="48">
        <v>3278</v>
      </c>
      <c r="B331" s="32">
        <v>21</v>
      </c>
      <c r="C331" s="3">
        <f>SUM(B331*A331)</f>
        <v>68838</v>
      </c>
      <c r="D331" s="23" t="s">
        <v>211</v>
      </c>
      <c r="E331" s="4">
        <f>IF(D331="a",$C331,0)</f>
        <v>68838</v>
      </c>
      <c r="F331" s="4">
        <f>IF(D331="n",$C331,0)</f>
        <v>0</v>
      </c>
      <c r="G331" s="5">
        <f>IF(D331="z",$C331,0)</f>
        <v>0</v>
      </c>
    </row>
    <row r="332" spans="1:8" ht="12.75">
      <c r="A332" s="45">
        <v>15364</v>
      </c>
      <c r="B332" s="32"/>
      <c r="C332" s="3">
        <f>SUM(B332*A332)</f>
        <v>0</v>
      </c>
      <c r="D332" s="23"/>
      <c r="E332" s="4">
        <f>IF(D332="a",$C332,0)</f>
        <v>0</v>
      </c>
      <c r="F332" s="4">
        <f>IF(D332="n",$C332,0)</f>
        <v>0</v>
      </c>
      <c r="G332" s="5">
        <f>IF(D332="z",$C332,0)</f>
        <v>0</v>
      </c>
      <c r="H332" s="31" t="s">
        <v>131</v>
      </c>
    </row>
    <row r="333" spans="1:7" ht="12.75">
      <c r="A333" s="39" t="s">
        <v>127</v>
      </c>
      <c r="B333" s="32"/>
      <c r="C333" s="3"/>
      <c r="D333" s="3"/>
      <c r="E333" s="4"/>
      <c r="F333" s="4"/>
      <c r="G333" s="5"/>
    </row>
    <row r="334" spans="1:7" ht="12.75">
      <c r="A334" s="46">
        <v>6035</v>
      </c>
      <c r="B334" s="32"/>
      <c r="C334" s="3">
        <f>SUM(B334*A334)</f>
        <v>0</v>
      </c>
      <c r="D334" s="23"/>
      <c r="E334" s="4">
        <f>IF(D334="a",$C334,0)</f>
        <v>0</v>
      </c>
      <c r="F334" s="4">
        <f>IF(D334="n",$C334,0)</f>
        <v>0</v>
      </c>
      <c r="G334" s="5">
        <f>IF(D334="z",$C334,0)</f>
        <v>0</v>
      </c>
    </row>
    <row r="335" spans="1:7" ht="12.75">
      <c r="A335" s="47">
        <v>6031</v>
      </c>
      <c r="B335" s="32"/>
      <c r="C335" s="3">
        <f>SUM(B335*A335)</f>
        <v>0</v>
      </c>
      <c r="D335" s="23"/>
      <c r="E335" s="4">
        <f>IF(D335="a",$C335,0)</f>
        <v>0</v>
      </c>
      <c r="F335" s="4">
        <f>IF(D335="n",$C335,0)</f>
        <v>0</v>
      </c>
      <c r="G335" s="5">
        <f>IF(D335="z",$C335,0)</f>
        <v>0</v>
      </c>
    </row>
    <row r="336" spans="1:7" ht="12.75">
      <c r="A336" s="44">
        <v>6055</v>
      </c>
      <c r="B336" s="32"/>
      <c r="C336" s="3">
        <f>SUM(B336*A336)</f>
        <v>0</v>
      </c>
      <c r="D336" s="23"/>
      <c r="E336" s="4">
        <f>IF(D336="a",$C336,0)</f>
        <v>0</v>
      </c>
      <c r="F336" s="4">
        <f>IF(D336="n",$C336,0)</f>
        <v>0</v>
      </c>
      <c r="G336" s="5">
        <f>IF(D336="z",$C336,0)</f>
        <v>0</v>
      </c>
    </row>
    <row r="337" spans="1:7" ht="12.75">
      <c r="A337" s="48">
        <v>3278</v>
      </c>
      <c r="B337" s="32"/>
      <c r="C337" s="3">
        <f>SUM(B337*A337)</f>
        <v>0</v>
      </c>
      <c r="D337" s="23"/>
      <c r="E337" s="4">
        <f>IF(D337="a",$C337,0)</f>
        <v>0</v>
      </c>
      <c r="F337" s="4">
        <f>IF(D337="n",$C337,0)</f>
        <v>0</v>
      </c>
      <c r="G337" s="5">
        <f>IF(D337="z",$C337,0)</f>
        <v>0</v>
      </c>
    </row>
    <row r="338" spans="1:8" ht="12.75">
      <c r="A338" s="45">
        <v>15364</v>
      </c>
      <c r="B338" s="32"/>
      <c r="C338" s="3">
        <f>SUM(B338*A338)</f>
        <v>0</v>
      </c>
      <c r="D338" s="23"/>
      <c r="E338" s="4">
        <f>IF(D338="a",$C338,0)</f>
        <v>0</v>
      </c>
      <c r="F338" s="4">
        <f>IF(D338="n",$C338,0)</f>
        <v>0</v>
      </c>
      <c r="G338" s="5">
        <f>IF(D338="z",$C338,0)</f>
        <v>0</v>
      </c>
      <c r="H338" s="31" t="s">
        <v>131</v>
      </c>
    </row>
    <row r="339" spans="1:7" ht="12.75">
      <c r="A339" s="39" t="s">
        <v>128</v>
      </c>
      <c r="B339" s="32"/>
      <c r="C339" s="3"/>
      <c r="D339" s="3"/>
      <c r="E339" s="4"/>
      <c r="F339" s="4"/>
      <c r="G339" s="5"/>
    </row>
    <row r="340" spans="1:7" ht="12.75">
      <c r="A340" s="46">
        <v>6035</v>
      </c>
      <c r="B340" s="32"/>
      <c r="C340" s="3">
        <f>SUM(B340*A340)</f>
        <v>0</v>
      </c>
      <c r="D340" s="23"/>
      <c r="E340" s="4">
        <f>IF(D340="a",$C340,0)</f>
        <v>0</v>
      </c>
      <c r="F340" s="4">
        <f>IF(D340="n",$C340,0)</f>
        <v>0</v>
      </c>
      <c r="G340" s="5">
        <f>IF(D340="z",$C340,0)</f>
        <v>0</v>
      </c>
    </row>
    <row r="341" spans="1:7" ht="12.75">
      <c r="A341" s="47">
        <v>6031</v>
      </c>
      <c r="B341" s="32"/>
      <c r="C341" s="3">
        <f>SUM(B341*A341)</f>
        <v>0</v>
      </c>
      <c r="D341" s="23"/>
      <c r="E341" s="4">
        <f>IF(D341="a",$C341,0)</f>
        <v>0</v>
      </c>
      <c r="F341" s="4">
        <f>IF(D341="n",$C341,0)</f>
        <v>0</v>
      </c>
      <c r="G341" s="5">
        <f>IF(D341="z",$C341,0)</f>
        <v>0</v>
      </c>
    </row>
    <row r="342" spans="1:7" ht="12.75">
      <c r="A342" s="44">
        <v>6055</v>
      </c>
      <c r="B342" s="32"/>
      <c r="C342" s="3">
        <f>SUM(B342*A342)</f>
        <v>0</v>
      </c>
      <c r="D342" s="23"/>
      <c r="E342" s="4">
        <f>IF(D342="a",$C342,0)</f>
        <v>0</v>
      </c>
      <c r="F342" s="4">
        <f>IF(D342="n",$C342,0)</f>
        <v>0</v>
      </c>
      <c r="G342" s="5">
        <f>IF(D342="z",$C342,0)</f>
        <v>0</v>
      </c>
    </row>
    <row r="343" spans="1:7" ht="12.75">
      <c r="A343" s="48">
        <v>3278</v>
      </c>
      <c r="B343" s="43"/>
      <c r="C343" s="3">
        <f>SUM(B343*A343)</f>
        <v>0</v>
      </c>
      <c r="D343" s="23"/>
      <c r="E343" s="4">
        <f>IF(D343="a",$C343,0)</f>
        <v>0</v>
      </c>
      <c r="F343" s="4">
        <f>IF(D343="n",$C343,0)</f>
        <v>0</v>
      </c>
      <c r="G343" s="5">
        <f>IF(D343="z",$C343,0)</f>
        <v>0</v>
      </c>
    </row>
    <row r="344" spans="1:8" ht="13.5" thickBot="1">
      <c r="A344" s="45">
        <v>15364</v>
      </c>
      <c r="B344" s="37"/>
      <c r="C344" s="38">
        <f>SUM(B344*A344)</f>
        <v>0</v>
      </c>
      <c r="D344" s="41"/>
      <c r="E344" s="27">
        <f>IF(D344="a",$C344,0)</f>
        <v>0</v>
      </c>
      <c r="F344" s="27">
        <f>IF(D344="n",$C344,0)</f>
        <v>0</v>
      </c>
      <c r="G344" s="28">
        <f>IF(D344="z",$C344,0)</f>
        <v>0</v>
      </c>
      <c r="H344" s="31" t="s">
        <v>131</v>
      </c>
    </row>
    <row r="345" spans="4:7" ht="12.75">
      <c r="D345" s="25" t="s">
        <v>10</v>
      </c>
      <c r="E345" s="26">
        <f>SUM(E327:E342)</f>
        <v>485637</v>
      </c>
      <c r="F345" s="26">
        <f>SUM(F327:F344)</f>
        <v>0</v>
      </c>
      <c r="G345" s="26">
        <f>SUM(G327:G344)</f>
        <v>0</v>
      </c>
    </row>
    <row r="346" spans="4:7" ht="12.75">
      <c r="D346" s="20" t="s">
        <v>4</v>
      </c>
      <c r="E346" s="21">
        <f>E345/F$24</f>
        <v>1</v>
      </c>
      <c r="F346" s="21">
        <f>F345/F$24</f>
        <v>0</v>
      </c>
      <c r="G346" s="22">
        <f>G345/F$24</f>
        <v>0</v>
      </c>
    </row>
    <row r="347" spans="4:7" ht="12.75">
      <c r="D347" s="6"/>
      <c r="E347" s="7"/>
      <c r="F347" s="7"/>
      <c r="G347" s="8"/>
    </row>
    <row r="348" spans="4:7" ht="12.75">
      <c r="D348" s="6" t="s">
        <v>5</v>
      </c>
      <c r="E348" s="7"/>
      <c r="F348" s="9">
        <f>SUM(E345:G345)</f>
        <v>485637</v>
      </c>
      <c r="G348" s="8"/>
    </row>
    <row r="349" spans="4:7" ht="13.5" thickBot="1">
      <c r="D349" s="10" t="s">
        <v>6</v>
      </c>
      <c r="E349" s="11"/>
      <c r="F349" s="12">
        <f>SUM(E346:G346)</f>
        <v>1</v>
      </c>
      <c r="G349" s="13"/>
    </row>
  </sheetData>
  <sheetProtection/>
  <protectedRanges>
    <protectedRange sqref="D3:D20 D30:D47 D57:D74 D84:D101 D111:D128 D138:D155 D165:D182 D192:D209 D219:D236 D246:D263 D273:D290 D300:D317 D327:D344" name="HB1"/>
    <protectedRange sqref="D21:D25 D48:D52 D75:D79 D102:D106 D129:D133 D156:D160 D183:D187 D210:D214 D237:D241 D264:D268 D291:D295 D318:D322 D345:D349" name="HB1_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 v.o.s.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Starečková</dc:creator>
  <cp:keywords/>
  <dc:description/>
  <cp:lastModifiedBy>Mikeš</cp:lastModifiedBy>
  <cp:lastPrinted>2007-11-21T11:15:17Z</cp:lastPrinted>
  <dcterms:created xsi:type="dcterms:W3CDTF">2004-01-22T14:07:32Z</dcterms:created>
  <dcterms:modified xsi:type="dcterms:W3CDTF">2010-06-01T20:51:44Z</dcterms:modified>
  <cp:category/>
  <cp:version/>
  <cp:contentType/>
  <cp:contentStatus/>
</cp:coreProperties>
</file>